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activeTab="0"/>
  </bookViews>
  <sheets>
    <sheet name="In-take Information" sheetId="1" r:id="rId1"/>
    <sheet name="Personal Financial Statement" sheetId="2" r:id="rId2"/>
    <sheet name="REO" sheetId="3" r:id="rId3"/>
    <sheet name="Rent Roll" sheetId="4" r:id="rId4"/>
    <sheet name="DSCR" sheetId="5" r:id="rId5"/>
    <sheet name="Cash Flowing Deal" sheetId="6" state="veryHidden" r:id="rId6"/>
    <sheet name="Sale &amp; Lease Comps" sheetId="7" state="veryHidden" r:id="rId7"/>
    <sheet name="Liquidation Analysis" sheetId="8" state="veryHidden" r:id="rId8"/>
  </sheets>
  <definedNames>
    <definedName name="_xlnm.Print_Area" localSheetId="1">'Personal Financial Statement'!$A$1:$L$125</definedName>
  </definedNames>
  <calcPr fullCalcOnLoad="1"/>
</workbook>
</file>

<file path=xl/comments2.xml><?xml version="1.0" encoding="utf-8"?>
<comments xmlns="http://schemas.openxmlformats.org/spreadsheetml/2006/main">
  <authors>
    <author>Richard L. Sutton</author>
  </authors>
  <commentList>
    <comment ref="H55" authorId="0">
      <text>
        <r>
          <rPr>
            <b/>
            <sz val="8"/>
            <rFont val="Tahoma"/>
            <family val="2"/>
          </rPr>
          <t>(as endorser, co-maker, guarantor or surety?… On leases? On contracts?)</t>
        </r>
        <r>
          <rPr>
            <sz val="8"/>
            <rFont val="Tahoma"/>
            <family val="2"/>
          </rPr>
          <t xml:space="preserve">
</t>
        </r>
      </text>
    </comment>
  </commentList>
</comments>
</file>

<file path=xl/sharedStrings.xml><?xml version="1.0" encoding="utf-8"?>
<sst xmlns="http://schemas.openxmlformats.org/spreadsheetml/2006/main" count="573" uniqueCount="490">
  <si>
    <t>Section 1 - Individual Information</t>
  </si>
  <si>
    <t>Section 2 - Other Party Information</t>
  </si>
  <si>
    <t>Name</t>
  </si>
  <si>
    <t>Address</t>
  </si>
  <si>
    <t>City, State, &amp; Zip</t>
  </si>
  <si>
    <t>Position or Occupation</t>
  </si>
  <si>
    <t>Business Name</t>
  </si>
  <si>
    <t>Business Address</t>
  </si>
  <si>
    <t>City, State &amp; Zip</t>
  </si>
  <si>
    <t>Length of Employment</t>
  </si>
  <si>
    <t>Res. Phone</t>
  </si>
  <si>
    <t>Bus. Phone</t>
  </si>
  <si>
    <t>TOTAL LIABILITIES &amp; NET WORTH</t>
  </si>
  <si>
    <t>Automobiles</t>
  </si>
  <si>
    <t>Policy Loans</t>
  </si>
  <si>
    <t>Cash Surrender Value</t>
  </si>
  <si>
    <t>Cost</t>
  </si>
  <si>
    <t>Description</t>
  </si>
  <si>
    <t>Market Value</t>
  </si>
  <si>
    <t>Mortgage Balance</t>
  </si>
  <si>
    <t>Monthly Payment</t>
  </si>
  <si>
    <t>% of Ownership</t>
  </si>
  <si>
    <t>Date of Birth</t>
  </si>
  <si>
    <t>PERSONAL FINANCIAL STATEMENT</t>
  </si>
  <si>
    <t>U.S. Citizen
Permanent Resident
Other</t>
  </si>
  <si>
    <t>To protect your privacy, this statement should NOT be emailed after it is completed.  
You should print this statement, sign and mail it to your Relationship Manager.</t>
  </si>
  <si>
    <t xml:space="preserve">Section 3 - Statement of Financial Condition as of: </t>
  </si>
  <si>
    <r>
      <t>Assets</t>
    </r>
    <r>
      <rPr>
        <sz val="8"/>
        <rFont val="Arial"/>
        <family val="2"/>
      </rPr>
      <t xml:space="preserve">
(Do not include assets of doubtful value)</t>
    </r>
  </si>
  <si>
    <r>
      <t>In dollars</t>
    </r>
    <r>
      <rPr>
        <sz val="8"/>
        <rFont val="Arial"/>
        <family val="2"/>
      </rPr>
      <t xml:space="preserve">
(omit cents)</t>
    </r>
  </si>
  <si>
    <t>Liabilities</t>
  </si>
  <si>
    <t>U.S. Gov't &amp; marketable securities - see Schedule B</t>
  </si>
  <si>
    <t>Non - marketable securities - see Schedule C</t>
  </si>
  <si>
    <t>Securities held by broker in margin accounts</t>
  </si>
  <si>
    <t>Restricted, control or margin account stocks</t>
  </si>
  <si>
    <t>Accounts, loans, and notes receivable</t>
  </si>
  <si>
    <t>Other personal property</t>
  </si>
  <si>
    <t>Cash surrender value - life insurance - see Schedule E</t>
  </si>
  <si>
    <t>Other assets-itemize - see Schedule G if applicable</t>
  </si>
  <si>
    <t>Notes payable to banks - see Schedule F</t>
  </si>
  <si>
    <t>Notes payable to other institutions - see Schedule F</t>
  </si>
  <si>
    <t>Due to Brokers</t>
  </si>
  <si>
    <t>Real Estate owned - see Schedule D</t>
  </si>
  <si>
    <t>Amounts payable to others - secured</t>
  </si>
  <si>
    <t>Unpaid income tax</t>
  </si>
  <si>
    <t>Other unpaid taxes and interest</t>
  </si>
  <si>
    <t>Real Estate mortgages payable - see Schedule D</t>
  </si>
  <si>
    <t>Total Liabilities and Net Worth</t>
  </si>
  <si>
    <t>Total Net Worth</t>
  </si>
  <si>
    <t>Total Liabilities</t>
  </si>
  <si>
    <t>Total Assets</t>
  </si>
  <si>
    <t>YES</t>
  </si>
  <si>
    <t>NO</t>
  </si>
  <si>
    <t>PERSONAL INFORMATION</t>
  </si>
  <si>
    <t>ACCOUNTANT</t>
  </si>
  <si>
    <t>Name:</t>
  </si>
  <si>
    <t xml:space="preserve">Address: </t>
  </si>
  <si>
    <t>Phone:</t>
  </si>
  <si>
    <t>ATTORNEY</t>
  </si>
  <si>
    <t>Do you have a will?</t>
  </si>
  <si>
    <t>Have you ever declared bankruptcy?</t>
  </si>
  <si>
    <t>If so, describe:</t>
  </si>
  <si>
    <t>Have you ever been audited by the IRS?</t>
  </si>
  <si>
    <t>If so, name executor:</t>
  </si>
  <si>
    <t>Section 4-Annual Income
For Year Ended</t>
  </si>
  <si>
    <t>Salary</t>
  </si>
  <si>
    <t>Dividends &amp; interest</t>
  </si>
  <si>
    <t>Tax Free income</t>
  </si>
  <si>
    <t>Other income</t>
  </si>
  <si>
    <t>(alimony, child support, or separate maintenance income need not be revealed if you do not wish to have it considered as a basis for repaying this obligation.)</t>
  </si>
  <si>
    <t>Annual Expenditures</t>
  </si>
  <si>
    <t>Contingent Liabilities</t>
  </si>
  <si>
    <t>Estimated Amounts</t>
  </si>
  <si>
    <t>Bonus &amp; commissions</t>
  </si>
  <si>
    <t>Mortgage/rental payments</t>
  </si>
  <si>
    <t>Real Estate taxes &amp; assessments</t>
  </si>
  <si>
    <t>Taxes - federal, state &amp; local</t>
  </si>
  <si>
    <t>Insurance payments</t>
  </si>
  <si>
    <r>
      <t xml:space="preserve">Other contract payments
</t>
    </r>
    <r>
      <rPr>
        <sz val="6"/>
        <rFont val="Arial"/>
        <family val="2"/>
      </rPr>
      <t>(car payments, charge cards, etc.)</t>
    </r>
  </si>
  <si>
    <t>Alimony, child support, maintenance</t>
  </si>
  <si>
    <t>Other expenses</t>
  </si>
  <si>
    <t>Do you have any…</t>
  </si>
  <si>
    <t>Yes</t>
  </si>
  <si>
    <t>No</t>
  </si>
  <si>
    <t>Contingent liabilities</t>
  </si>
  <si>
    <t>Involvement in pending legal actions?</t>
  </si>
  <si>
    <t>Other special debt or circumstances</t>
  </si>
  <si>
    <t>Contested income tax liens?</t>
  </si>
  <si>
    <t>Total Income</t>
  </si>
  <si>
    <t>Total Expenditures</t>
  </si>
  <si>
    <t>Total Contingent Liabilities</t>
  </si>
  <si>
    <t>(COMPLETE SCHEDULES AND SIGN ON REVERSE SIDE)</t>
  </si>
  <si>
    <t>SCHEDULE A - CASH AND CERTIFICATE OF DEPOSIT IN OTHER BANKS</t>
  </si>
  <si>
    <t>Name of Institution</t>
  </si>
  <si>
    <t>In Name of</t>
  </si>
  <si>
    <t>Are these Pledged or Held by others?</t>
  </si>
  <si>
    <t>Value</t>
  </si>
  <si>
    <t>SCHEDULE B - U.S. GOVERNMENT &amp; MARKETABLE SECURITIES</t>
  </si>
  <si>
    <t>Number of Shares or Face Value of Bonds</t>
  </si>
  <si>
    <t>Are the Registered 
Pledged or Held by others?</t>
  </si>
  <si>
    <t>SCHEDULE C - NON - MARKETABLE SECURITIES</t>
  </si>
  <si>
    <t>Number of Shares</t>
  </si>
  <si>
    <t>Original Investment</t>
  </si>
  <si>
    <t>Current Value</t>
  </si>
  <si>
    <t>Source of Value</t>
  </si>
  <si>
    <t>Address and Type of Property</t>
  </si>
  <si>
    <t>Title in Name of</t>
  </si>
  <si>
    <t>Date Acquired</t>
  </si>
  <si>
    <t>Mortgage Maturity</t>
  </si>
  <si>
    <t>SCHEDULE E - LIFE INSURANCE CARRIED, INCLUDING GROUP INSURANCE</t>
  </si>
  <si>
    <t>Name of Insurance Company</t>
  </si>
  <si>
    <t>Owner of Policy</t>
  </si>
  <si>
    <t>Beneficiary and Relationship</t>
  </si>
  <si>
    <t>Face Amount</t>
  </si>
  <si>
    <t>Name and Address of Creditor</t>
  </si>
  <si>
    <t>Original Loan / Line Amount</t>
  </si>
  <si>
    <t>Date of Loan</t>
  </si>
  <si>
    <t>Maturity Date</t>
  </si>
  <si>
    <t>Unsecured or Secured
(List Collateral)</t>
  </si>
  <si>
    <t>Amount Owed</t>
  </si>
  <si>
    <t>SCHEDULE G - BUSINESS VENTURES AND OTHER ASSETS</t>
  </si>
  <si>
    <t>List Name and Address of Any Business Venture in Which You are an Owner, Stockholder, or Partner</t>
  </si>
  <si>
    <t>Total Assets Listed in Section 3</t>
  </si>
  <si>
    <t>Your % of Ownership</t>
  </si>
  <si>
    <t>Your Position / Title in the Business</t>
  </si>
  <si>
    <t>Total Assets of Business</t>
  </si>
  <si>
    <t>Line of Business</t>
  </si>
  <si>
    <t>Years in Business</t>
  </si>
  <si>
    <t xml:space="preserve">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</si>
  <si>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t>
  </si>
  <si>
    <t>Signature (individual)</t>
  </si>
  <si>
    <t>Social Security Number</t>
  </si>
  <si>
    <t>Date Signed</t>
  </si>
  <si>
    <t>Amounts payable to others - unsecured</t>
  </si>
  <si>
    <t>Accounts and bills due</t>
  </si>
  <si>
    <t>Other debts (car payments, credit cards, etc.) - itemize</t>
  </si>
  <si>
    <t>Real Estate income</t>
  </si>
  <si>
    <t>SCHEDULE D - RESIDENCE AND OTHER REAL ESTATE (PARTIALLY OR WHOLLY OWNED)</t>
  </si>
  <si>
    <t>SCHEDULE F - BANK AND OTHER INSTITUTIONAL RELATIONSHIPS</t>
  </si>
  <si>
    <t>Signature (other party)</t>
  </si>
  <si>
    <t>IMPORTANT: Please read and check off one of the following statements 
(If applying for joint credit, both parties must also initial in the appropriate area)</t>
  </si>
  <si>
    <r>
      <t xml:space="preserve">This personal financial statement is being offered in conjunction with an individual application for consumer / business purpose credit, for an extension or renewal of such credit, or compliance with annual financial reporting requirements.  </t>
    </r>
    <r>
      <rPr>
        <b/>
        <sz val="10"/>
        <rFont val="Arial"/>
        <family val="2"/>
      </rPr>
      <t>Please complete Sections 1, 3, and 4</t>
    </r>
    <r>
      <rPr>
        <sz val="10"/>
        <rFont val="Arial"/>
        <family val="2"/>
      </rPr>
      <t>.</t>
    </r>
  </si>
  <si>
    <r>
      <t xml:space="preserve">This personal financial statement is being offered in conjunction with a joint application for consumer/ business purpose credit, for an extension or renewal of such credit, or compliance with annual financial reporting requirements.  </t>
    </r>
    <r>
      <rPr>
        <b/>
        <sz val="10"/>
        <rFont val="Arial"/>
        <family val="2"/>
      </rPr>
      <t>Please complete Sections 1, 2, 3, and 4 and initial below.</t>
    </r>
  </si>
  <si>
    <t>Applicant</t>
  </si>
  <si>
    <t>Co-Applicant</t>
  </si>
  <si>
    <t>Please Answer The Following Questions</t>
  </si>
  <si>
    <t xml:space="preserve">  Yes    No</t>
  </si>
  <si>
    <t>If "yes" to any question's) describe:</t>
  </si>
  <si>
    <t>1. Income Tax returns filed through (date)</t>
  </si>
  <si>
    <t>Are you returns currently being audited or contested</t>
  </si>
  <si>
    <t>2. Have you or any firm in which you where a owner ever declared Bankruptcy     Yes   No   If yes give details</t>
  </si>
  <si>
    <t>3. Have you ever defaulted on any debts   Yes  No     If yes give details</t>
  </si>
  <si>
    <t xml:space="preserve"> 
 </t>
  </si>
  <si>
    <t>Cash on hand and in bank</t>
  </si>
  <si>
    <t>Bank Certificates of Deposit - see Schedule A</t>
  </si>
  <si>
    <t>Broker</t>
  </si>
  <si>
    <t>Phone</t>
  </si>
  <si>
    <t>Email</t>
  </si>
  <si>
    <t>Borrower / Guarantor</t>
  </si>
  <si>
    <t>Borrower Entity</t>
  </si>
  <si>
    <t>Repeat borrower?</t>
  </si>
  <si>
    <t>City</t>
  </si>
  <si>
    <t>State</t>
  </si>
  <si>
    <t>Zip Code</t>
  </si>
  <si>
    <t>Credit Score (Median)</t>
  </si>
  <si>
    <t xml:space="preserve">Net Worth </t>
  </si>
  <si>
    <t>Liquidity</t>
  </si>
  <si>
    <t>Subject Property Information</t>
  </si>
  <si>
    <t>Street Address</t>
  </si>
  <si>
    <t>Property Type</t>
  </si>
  <si>
    <t>Number of Residential Units</t>
  </si>
  <si>
    <t>Number of Non-Residential Units</t>
  </si>
  <si>
    <t>Current Occupancy %</t>
  </si>
  <si>
    <t>Property Cash Flow (Annual)</t>
  </si>
  <si>
    <t>Gross Potential Rent</t>
  </si>
  <si>
    <t>Real Estate Taxes</t>
  </si>
  <si>
    <t>Insurance</t>
  </si>
  <si>
    <t>Loan Characteristics</t>
  </si>
  <si>
    <t>Loan Purpose</t>
  </si>
  <si>
    <t>Refinance</t>
  </si>
  <si>
    <t>Loan Type</t>
  </si>
  <si>
    <t>Loan Term (months)</t>
  </si>
  <si>
    <t>Exit Strategy</t>
  </si>
  <si>
    <t>If Rehab/New Construction</t>
  </si>
  <si>
    <t>Expansion of s.f. by 20% + (&gt;750 Sq Ft), or Change of Use</t>
  </si>
  <si>
    <t>Rehab/Construction Budget</t>
  </si>
  <si>
    <t>Estimated After-Repair Value (ARV) once complete</t>
  </si>
  <si>
    <t>If Purchase</t>
  </si>
  <si>
    <t>Purchase Price</t>
  </si>
  <si>
    <t>Down Payment (%)</t>
  </si>
  <si>
    <t>If Refinance</t>
  </si>
  <si>
    <t>Current As-Is Value</t>
  </si>
  <si>
    <t>Original Purchase Date</t>
  </si>
  <si>
    <t>Original Purchase Price</t>
  </si>
  <si>
    <t>Cash-Out Amount</t>
  </si>
  <si>
    <t>Existing Primary Lien Balance</t>
  </si>
  <si>
    <t>Existing Additional Liens</t>
  </si>
  <si>
    <t>Multifamily</t>
  </si>
  <si>
    <t>Mixed-Use</t>
  </si>
  <si>
    <t>Retail</t>
  </si>
  <si>
    <t xml:space="preserve">Office </t>
  </si>
  <si>
    <t>Industrial</t>
  </si>
  <si>
    <t xml:space="preserve">Sale </t>
  </si>
  <si>
    <t xml:space="preserve">Purchase </t>
  </si>
  <si>
    <t>Bridge</t>
  </si>
  <si>
    <t xml:space="preserve">Rehab </t>
  </si>
  <si>
    <t>New Construction</t>
  </si>
  <si>
    <t>Loan Term</t>
  </si>
  <si>
    <t>Yes/No</t>
  </si>
  <si>
    <t>Loan Intake Form</t>
  </si>
  <si>
    <t>Loan Amount</t>
  </si>
  <si>
    <t>Cash Out Purpose</t>
  </si>
  <si>
    <t>SCHEDULE OF REAL ESTATE</t>
  </si>
  <si>
    <t>Applicant's Name:</t>
  </si>
  <si>
    <t xml:space="preserve">This schedule of other real estate owned is to be attached to and made a part of my/our Personal Financial Statement dated: </t>
  </si>
  <si>
    <t>Property Address</t>
  </si>
  <si>
    <t>% Owned</t>
  </si>
  <si>
    <t>Purchase Date</t>
  </si>
  <si>
    <t>Names &amp; Addresse(s) of Lender(s)</t>
  </si>
  <si>
    <t>Loan #'s</t>
  </si>
  <si>
    <t>Market Value(s)</t>
  </si>
  <si>
    <t>Balance(s)</t>
  </si>
  <si>
    <t>Monthly Rental Income</t>
  </si>
  <si>
    <t>CASH FLOW</t>
  </si>
  <si>
    <t>Monthly Taxes &amp; Insurance</t>
  </si>
  <si>
    <t>Monthly Loan Payment(s)</t>
  </si>
  <si>
    <t>Net Income</t>
  </si>
  <si>
    <t>TOTAL(S)</t>
  </si>
  <si>
    <t>Signature:</t>
  </si>
  <si>
    <t xml:space="preserve">Date: </t>
  </si>
  <si>
    <t>BORROWER:</t>
  </si>
  <si>
    <t>DATE:</t>
  </si>
  <si>
    <t>PROPERTY ADDRESS:</t>
  </si>
  <si>
    <t>CITY:</t>
  </si>
  <si>
    <t>STATE:</t>
  </si>
  <si>
    <t>ZIP CODE:</t>
  </si>
  <si>
    <t>TOTAL SF:</t>
  </si>
  <si>
    <t># OF BUILDINGS:</t>
  </si>
  <si>
    <t># OF UNITS:</t>
  </si>
  <si>
    <t>AVG VACANCY PREV 12 MO:</t>
  </si>
  <si>
    <t>CURRENT VACANCY:</t>
  </si>
  <si>
    <t># OF CURRENTLY VACANT UNITS:</t>
  </si>
  <si>
    <t>AVERAGE LEASE UP TIME:</t>
  </si>
  <si>
    <t>UNIT #</t>
  </si>
  <si>
    <t>TENANT'S NAME</t>
  </si>
  <si>
    <t>SQ FEET      (APPROX.)</t>
  </si>
  <si>
    <t>CURRENT  MONTHLY RENT ($)</t>
  </si>
  <si>
    <t>RENT/SF/MO</t>
  </si>
  <si>
    <t>CAM                REIMBURSE AMOUNT ($)</t>
  </si>
  <si>
    <t>CAM/SF/MO</t>
  </si>
  <si>
    <t>LEASE TYPE</t>
  </si>
  <si>
    <t>OCCUPANCY                   DATE</t>
  </si>
  <si>
    <t>LEASE EXPIRATION           OR MTM</t>
  </si>
  <si>
    <t>NEXT RENT INCREASE                       (DATE &amp; AMT)</t>
  </si>
  <si>
    <t>COMMENTS</t>
  </si>
  <si>
    <t>SUB-TOTAL MO. GROSS RENTAL INCOME:</t>
  </si>
  <si>
    <t>TOTAL MO. GROSS RENTAL INCOME:</t>
  </si>
  <si>
    <t>TOTAL CAM REIMBURSEMENT INCOME:</t>
  </si>
  <si>
    <t>TOTAL ANNUAL GROSS INCOME:</t>
  </si>
  <si>
    <t xml:space="preserve"> RENT ROLL</t>
  </si>
  <si>
    <t>Date of maturity on current debt</t>
  </si>
  <si>
    <t xml:space="preserve">Interest rate on current debt </t>
  </si>
  <si>
    <t>Completed financial statement and Intake form</t>
  </si>
  <si>
    <t>If yes, address of last deal funded to borrower?</t>
  </si>
  <si>
    <t>Information Required for Submission</t>
  </si>
  <si>
    <t>Loans we do not do</t>
  </si>
  <si>
    <t>Assisted Living Facilities</t>
  </si>
  <si>
    <t>Development Deals</t>
  </si>
  <si>
    <t>Golf Courses</t>
  </si>
  <si>
    <t>Metal/Aluminum Buildings</t>
  </si>
  <si>
    <t>Non profits</t>
  </si>
  <si>
    <t>Owner occupied residential</t>
  </si>
  <si>
    <t>Resorts</t>
  </si>
  <si>
    <t>Rural properties</t>
  </si>
  <si>
    <t>Specialty Properties</t>
  </si>
  <si>
    <t>Co-ops</t>
  </si>
  <si>
    <t>CA</t>
  </si>
  <si>
    <t>NC</t>
  </si>
  <si>
    <t>Oregon</t>
  </si>
  <si>
    <t>AZ</t>
  </si>
  <si>
    <t>Alaska</t>
  </si>
  <si>
    <t>Hawaii</t>
  </si>
  <si>
    <t>This is not meant to be exact guidelines just as an general guidance</t>
  </si>
  <si>
    <t>All approvals are at underwriter sole discretion</t>
  </si>
  <si>
    <t>Loan to Value</t>
  </si>
  <si>
    <t>Total Other Expenses</t>
  </si>
  <si>
    <t>Total Annual Expenses</t>
  </si>
  <si>
    <t>Net Operating Income</t>
  </si>
  <si>
    <t>Debt Service Coverage Ratio</t>
  </si>
  <si>
    <t>Is property Stabilized now?</t>
  </si>
  <si>
    <t>Summary of the deal: Tell us what we need to know about the deal</t>
  </si>
  <si>
    <t>Answers</t>
  </si>
  <si>
    <t xml:space="preserve">Broker Points </t>
  </si>
  <si>
    <t>Current Debt Service Coverage</t>
  </si>
  <si>
    <t>Income</t>
  </si>
  <si>
    <t>Expenses</t>
  </si>
  <si>
    <t>Suite</t>
  </si>
  <si>
    <t>Tenant</t>
  </si>
  <si>
    <t>Annual Rent</t>
  </si>
  <si>
    <t xml:space="preserve">Monthly Rental </t>
  </si>
  <si>
    <t>Sq. Ft</t>
  </si>
  <si>
    <t>Per sq.</t>
  </si>
  <si>
    <t>Real Estate taxes</t>
  </si>
  <si>
    <t>Tenant 1</t>
  </si>
  <si>
    <t>Tenant 2</t>
  </si>
  <si>
    <t>Water/Sewer</t>
  </si>
  <si>
    <t>Utilities</t>
  </si>
  <si>
    <t>Management</t>
  </si>
  <si>
    <t>Cap Ex</t>
  </si>
  <si>
    <t xml:space="preserve"> </t>
  </si>
  <si>
    <t>Gross Income</t>
  </si>
  <si>
    <t>Vacancy</t>
  </si>
  <si>
    <t>Total</t>
  </si>
  <si>
    <t>Expenses per sq ft.</t>
  </si>
  <si>
    <t>Adjusted Gross Income</t>
  </si>
  <si>
    <t>Total Expenses</t>
  </si>
  <si>
    <t>Net Operating Income  (NOI)</t>
  </si>
  <si>
    <t>Our Loan</t>
  </si>
  <si>
    <t>Interest Payment</t>
  </si>
  <si>
    <t>Rate</t>
  </si>
  <si>
    <t>Annual Payment</t>
  </si>
  <si>
    <t>Bank Debt</t>
  </si>
  <si>
    <t>Net Cash Flow</t>
  </si>
  <si>
    <t>Payment</t>
  </si>
  <si>
    <t>Bank LTV</t>
  </si>
  <si>
    <t>Bank DSRC</t>
  </si>
  <si>
    <t>Value based off of cap rate</t>
  </si>
  <si>
    <t>Cross Collateralizing</t>
  </si>
  <si>
    <t>No Appraisal Loans</t>
  </si>
  <si>
    <t>Original Purchase Amount</t>
  </si>
  <si>
    <t>Loan Amount requested</t>
  </si>
  <si>
    <t>Non Recourse</t>
  </si>
  <si>
    <t>Blanket Deals</t>
  </si>
  <si>
    <t>States we don’t lend in</t>
  </si>
  <si>
    <t>Repairs/Maintenance</t>
  </si>
  <si>
    <t>Past experience (# of projects with similar size &amp; scope)</t>
  </si>
  <si>
    <t>PROPERTY INFORMATION</t>
  </si>
  <si>
    <t>PURCHASE INFORMATION</t>
  </si>
  <si>
    <t>FIRE SALE ANALYSIS</t>
  </si>
  <si>
    <t>Single Family</t>
  </si>
  <si>
    <t>Purchase Price/ Refi Value</t>
  </si>
  <si>
    <t>Fire Sale (of Purchase)</t>
  </si>
  <si>
    <t>14812 14 St. Cicero Ave</t>
  </si>
  <si>
    <t>Price/ SF</t>
  </si>
  <si>
    <t>Fire Sale Amount</t>
  </si>
  <si>
    <t>Midlothian</t>
  </si>
  <si>
    <t>Price/ Unit</t>
  </si>
  <si>
    <t>12 Months Interest</t>
  </si>
  <si>
    <t>NY</t>
  </si>
  <si>
    <t>Purchase Cap Rate</t>
  </si>
  <si>
    <t>12 Months Carry</t>
  </si>
  <si>
    <t>Judicial or Non-Judicial</t>
  </si>
  <si>
    <t>Judicial</t>
  </si>
  <si>
    <t>Legal</t>
  </si>
  <si>
    <t>Year Built</t>
  </si>
  <si>
    <t>-</t>
  </si>
  <si>
    <t>LOAN PAYMENT</t>
  </si>
  <si>
    <t>Total Gelt Basis</t>
  </si>
  <si>
    <t>Units (if residential)</t>
  </si>
  <si>
    <t>Gain/ Loss</t>
  </si>
  <si>
    <t>Square Feet (if commercial)</t>
  </si>
  <si>
    <t>Interest Rate</t>
  </si>
  <si>
    <t>Owner Occupied</t>
  </si>
  <si>
    <t>Annual Debt Service</t>
  </si>
  <si>
    <t>Medium</t>
  </si>
  <si>
    <t>Monthly Debt Service</t>
  </si>
  <si>
    <t>BORROWER</t>
  </si>
  <si>
    <t>In Place DSCR</t>
  </si>
  <si>
    <t>Net Worth</t>
  </si>
  <si>
    <t>IN PLACE PROPERTY FINANCIALS</t>
  </si>
  <si>
    <t>Debt Yield</t>
  </si>
  <si>
    <t>In Place Income</t>
  </si>
  <si>
    <t>Credit Score</t>
  </si>
  <si>
    <t>In Place Expenses</t>
  </si>
  <si>
    <t>KEY METRICS</t>
  </si>
  <si>
    <t>In Place NOI</t>
  </si>
  <si>
    <t>LTPP</t>
  </si>
  <si>
    <t>DEMOS</t>
  </si>
  <si>
    <t>Cap Rate</t>
  </si>
  <si>
    <t>LTV</t>
  </si>
  <si>
    <t>Area Median Incomes</t>
  </si>
  <si>
    <t>In Place Value</t>
  </si>
  <si>
    <t>Equity Invested</t>
  </si>
  <si>
    <t>Average Housing Value</t>
  </si>
  <si>
    <t>AL</t>
  </si>
  <si>
    <t>AK</t>
  </si>
  <si>
    <t>AR</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</si>
  <si>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</si>
  <si>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</si>
  <si>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</si>
  <si>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</si>
  <si>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</si>
  <si>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</si>
  <si>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</si>
  <si>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</si>
  <si>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</si>
  <si>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</si>
  <si>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</si>
  <si>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</si>
  <si>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</si>
  <si>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</si>
  <si>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</si>
  <si>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</si>
  <si>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</si>
  <si>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</si>
  <si>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</si>
  <si>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</si>
  <si>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</si>
  <si>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</si>
  <si>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</si>
  <si>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</si>
  <si>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</si>
  <si>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</si>
  <si>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ND</t>
  </si>
  <si>
    <t>OH</t>
  </si>
  <si>
    <t>OK</t>
  </si>
  <si>
    <t>OR</t>
  </si>
  <si>
    <t>PA</t>
  </si>
  <si>
    <t>RI</t>
  </si>
  <si>
    <t>SC</t>
  </si>
  <si>
    <t>SD</t>
  </si>
  <si>
    <t>TN</t>
  </si>
  <si>
    <t>TX</t>
  </si>
  <si>
    <t>UT</t>
  </si>
  <si>
    <t>VT</t>
  </si>
  <si>
    <t>VA</t>
  </si>
  <si>
    <t>WA</t>
  </si>
  <si>
    <t>WV</t>
  </si>
  <si>
    <t>WI</t>
  </si>
  <si>
    <t>WY</t>
  </si>
  <si>
    <t>Non-Judicial</t>
  </si>
  <si>
    <t>Easy</t>
  </si>
  <si>
    <t>Hard</t>
  </si>
  <si>
    <t>Sale Comps</t>
  </si>
  <si>
    <t xml:space="preserve">Property </t>
  </si>
  <si>
    <t>Date Sold</t>
  </si>
  <si>
    <t>Square Feet</t>
  </si>
  <si>
    <t>Notes (Bed/ Bath, Renovated, NNN, MG)</t>
  </si>
  <si>
    <t>Subject Property</t>
  </si>
  <si>
    <t>123 Main St. Boca Raton, FL</t>
  </si>
  <si>
    <t>124 Main St. Boca Raton, FL</t>
  </si>
  <si>
    <t>123 Broad St. Boca Raton, FL</t>
  </si>
  <si>
    <t>Average</t>
  </si>
  <si>
    <t>Rent Comps</t>
  </si>
  <si>
    <t>Date Rented</t>
  </si>
  <si>
    <t>Monthly Rental</t>
  </si>
  <si>
    <t>Rent/ SF</t>
  </si>
  <si>
    <t>Liquidation Analysis</t>
  </si>
  <si>
    <t>Borrower</t>
  </si>
  <si>
    <t>Smith LLC</t>
  </si>
  <si>
    <t>Date</t>
  </si>
  <si>
    <t>Collateral</t>
  </si>
  <si>
    <t>125 Jones Street, Phila Pa</t>
  </si>
  <si>
    <t>Third Party Tenant</t>
  </si>
  <si>
    <t>How Easy to Manage</t>
  </si>
  <si>
    <t>Business Occupied</t>
  </si>
  <si>
    <t>Loan</t>
  </si>
  <si>
    <t>Equity</t>
  </si>
  <si>
    <t>Interest</t>
  </si>
  <si>
    <t>Quick Sale</t>
  </si>
  <si>
    <t>12 Months carry</t>
  </si>
  <si>
    <t>Total Into for</t>
  </si>
  <si>
    <t>(Loss)/Gain</t>
  </si>
  <si>
    <t>https://mappingresources.com/geometrx/zip-demographics/</t>
  </si>
  <si>
    <t>For location data copy/paste url:</t>
  </si>
  <si>
    <t>Agriculture/ Farms</t>
  </si>
  <si>
    <t>Heavy Rehab Fix &amp; Flips</t>
  </si>
  <si>
    <t>California</t>
  </si>
  <si>
    <t>Arizona</t>
  </si>
  <si>
    <t>Current rent roll (yours or use this form)</t>
  </si>
  <si>
    <t>Property Income &amp; Expenses</t>
  </si>
  <si>
    <t>Additional Gelt Programs</t>
  </si>
  <si>
    <t>Loan Type  (Minimum Property value is $250,000.00)</t>
  </si>
  <si>
    <t>Is there Seller Financing? If so for How much?</t>
  </si>
  <si>
    <t>If there are any past due real estate taxes how much are they?</t>
  </si>
  <si>
    <t>Are there any Merchant Cash advance loans? If so how much?</t>
  </si>
  <si>
    <t>Vermont</t>
  </si>
  <si>
    <t>North Dakota</t>
  </si>
  <si>
    <t>South Dakota</t>
  </si>
  <si>
    <t>Minnesota</t>
  </si>
  <si>
    <t>Utah</t>
  </si>
  <si>
    <t>Credit Report with Score: within 60 days</t>
  </si>
  <si>
    <t>Idaho</t>
  </si>
  <si>
    <t>Land (Except in South Florida)</t>
  </si>
  <si>
    <t>New Construction (Except in South Florida)</t>
  </si>
  <si>
    <t>Construction lending ( Except in South Florida)</t>
  </si>
  <si>
    <t>Has title Insurance been Ordered and if so who?</t>
  </si>
  <si>
    <t>Is any part of the downpayment borrowed? If so how much?</t>
  </si>
  <si>
    <t>Are you current on your current mortgages or debt?</t>
  </si>
  <si>
    <t>When is closing date?</t>
  </si>
  <si>
    <t>When would you like to close this loan by?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</si>
</sst>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lt;=9999999]###\-####;\(###\)\ ###\-####"/>
    <numFmt numFmtId="168" formatCode="00000"/>
    <numFmt numFmtId="169" formatCode="mm/dd/yy;@"/>
    <numFmt numFmtId="170" formatCode="&quot;(&quot;0.00%&quot;)&quot;"/>
    <numFmt numFmtId="171" formatCode="&quot;$&quot;#,##0.00"/>
    <numFmt numFmtId="172" formatCode="[$-409]h:mm:ss\ AM/PM"/>
    <numFmt numFmtId="173" formatCode="&quot;Yes&quot;;&quot;Yes&quot;;&quot;No&quot;"/>
    <numFmt numFmtId="174" formatCode="&quot;True&quot;;&quot;True&quot;;&quot;False&quot;"/>
    <numFmt numFmtId="175" formatCode="&quot;On&quot;;&quot;On&quot;;&quot;Off&quot;"/>
    <numFmt numFmtId="176" formatCode="[$€-2]\ #,##0.00_);[Red]\([$€-2]\ #,##0.00\)"/>
    <numFmt numFmtId="177" formatCode="mm/dd/yy"/>
    <numFmt numFmtId="178" formatCode="_(* #,##0_);_(* \(#,##0\);_(* &quot;-&quot;??_);_(@_)"/>
    <numFmt numFmtId="179" formatCode="_(&quot;$&quot;* #,##0.000_);_(&quot;$&quot;* \(#,##0.000\);_(&quot;$&quot;* &quot;-&quot;??_);_(@_)"/>
  </numFmts>
  <fonts count="111">
    <font>
      <sz val="10"/>
      <name val="Arial"/>
      <family val="0"/>
    </font>
    <font>
      <b/>
      <sz val="10"/>
      <name val="Arial"/>
      <family val="2"/>
    </font>
    <font>
      <sz val="8"/>
      <name val="Arial"/>
      <family val="2"/>
    </font>
    <font>
      <sz val="7"/>
      <name val="Arial"/>
      <family val="2"/>
    </font>
    <font>
      <sz val="9"/>
      <name val="Arial"/>
      <family val="2"/>
    </font>
    <font>
      <b/>
      <sz val="8"/>
      <name val="Arial"/>
      <family val="2"/>
    </font>
    <font>
      <sz val="6"/>
      <name val="Arial"/>
      <family val="2"/>
    </font>
    <font>
      <sz val="10"/>
      <color indexed="17"/>
      <name val="Arial"/>
      <family val="2"/>
    </font>
    <font>
      <b/>
      <sz val="14"/>
      <color indexed="17"/>
      <name val="Arial"/>
      <family val="2"/>
    </font>
    <font>
      <b/>
      <sz val="16"/>
      <name val="Arial"/>
      <family val="2"/>
    </font>
    <font>
      <sz val="10"/>
      <color indexed="10"/>
      <name val="Arial"/>
      <family val="2"/>
    </font>
    <font>
      <b/>
      <sz val="7"/>
      <name val="Arial"/>
      <family val="2"/>
    </font>
    <font>
      <sz val="8"/>
      <name val="Tahoma"/>
      <family val="2"/>
    </font>
    <font>
      <b/>
      <sz val="8"/>
      <name val="Tahoma"/>
      <family val="2"/>
    </font>
    <font>
      <b/>
      <sz val="10"/>
      <color indexed="17"/>
      <name val="Arial"/>
      <family val="2"/>
    </font>
    <font>
      <sz val="8"/>
      <color indexed="17"/>
      <name val="Arial"/>
      <family val="2"/>
    </font>
    <font>
      <sz val="7"/>
      <color indexed="17"/>
      <name val="Arial"/>
      <family val="2"/>
    </font>
    <font>
      <b/>
      <sz val="10"/>
      <color indexed="63"/>
      <name val="Arial"/>
      <family val="2"/>
    </font>
    <font>
      <sz val="10"/>
      <color indexed="63"/>
      <name val="Arial"/>
      <family val="2"/>
    </font>
    <font>
      <sz val="16"/>
      <name val="Arial"/>
      <family val="2"/>
    </font>
    <font>
      <sz val="5"/>
      <name val="Arial"/>
      <family val="2"/>
    </font>
    <font>
      <sz val="18"/>
      <name val="Arial"/>
      <family val="2"/>
    </font>
    <font>
      <b/>
      <sz val="18"/>
      <name val="Arial"/>
      <family val="2"/>
    </font>
    <font>
      <b/>
      <sz val="12"/>
      <name val="Arial"/>
      <family val="2"/>
    </font>
    <font>
      <sz val="12"/>
      <name val="Arial"/>
      <family val="2"/>
    </font>
    <font>
      <b/>
      <sz val="10"/>
      <name val="Tw Cen MT"/>
      <family val="2"/>
    </font>
    <font>
      <sz val="10"/>
      <name val="Tw Cen MT"/>
      <family val="2"/>
    </font>
    <font>
      <sz val="8"/>
      <name val="Tw Cen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56"/>
      <name val="Calibri"/>
      <family val="2"/>
    </font>
    <font>
      <b/>
      <sz val="12"/>
      <color indexed="9"/>
      <name val="Calibri"/>
      <family val="2"/>
    </font>
    <font>
      <sz val="12"/>
      <color indexed="9"/>
      <name val="Calibri"/>
      <family val="2"/>
    </font>
    <font>
      <sz val="11"/>
      <color indexed="12"/>
      <name val="Calibri"/>
      <family val="2"/>
    </font>
    <font>
      <sz val="12"/>
      <color indexed="12"/>
      <name val="Calibri"/>
      <family val="2"/>
    </font>
    <font>
      <sz val="18"/>
      <color indexed="8"/>
      <name val="Times New Roman"/>
      <family val="1"/>
    </font>
    <font>
      <sz val="12"/>
      <color indexed="8"/>
      <name val="Calibri"/>
      <family val="2"/>
    </font>
    <font>
      <b/>
      <sz val="12"/>
      <color indexed="8"/>
      <name val="Calibri"/>
      <family val="2"/>
    </font>
    <font>
      <b/>
      <u val="single"/>
      <sz val="12"/>
      <name val="Calibri"/>
      <family val="2"/>
    </font>
    <font>
      <u val="single"/>
      <sz val="12"/>
      <name val="Calibri"/>
      <family val="2"/>
    </font>
    <font>
      <sz val="12"/>
      <name val="Calibri"/>
      <family val="2"/>
    </font>
    <font>
      <b/>
      <sz val="14"/>
      <color indexed="56"/>
      <name val="Calibri"/>
      <family val="2"/>
    </font>
    <font>
      <b/>
      <sz val="10"/>
      <color indexed="54"/>
      <name val="Tw Cen MT"/>
      <family val="2"/>
    </font>
    <font>
      <b/>
      <sz val="10"/>
      <color indexed="40"/>
      <name val="Tw Cen MT"/>
      <family val="2"/>
    </font>
    <font>
      <sz val="10"/>
      <color indexed="8"/>
      <name val="Tw Cen MT"/>
      <family val="2"/>
    </font>
    <font>
      <sz val="10"/>
      <color indexed="40"/>
      <name val="Tw Cen MT"/>
      <family val="2"/>
    </font>
    <font>
      <b/>
      <sz val="10"/>
      <color indexed="8"/>
      <name val="Tw Cen MT"/>
      <family val="2"/>
    </font>
    <font>
      <sz val="10"/>
      <color indexed="54"/>
      <name val="Tw Cen MT"/>
      <family val="2"/>
    </font>
    <font>
      <b/>
      <sz val="9"/>
      <color indexed="63"/>
      <name val="Verdana"/>
      <family val="2"/>
    </font>
    <font>
      <sz val="9"/>
      <color indexed="63"/>
      <name val="Verdana"/>
      <family val="2"/>
    </font>
    <font>
      <b/>
      <sz val="16"/>
      <color indexed="8"/>
      <name val="Calibri"/>
      <family val="2"/>
    </font>
    <font>
      <sz val="11"/>
      <color indexed="4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2060"/>
      <name val="Calibri"/>
      <family val="2"/>
    </font>
    <font>
      <b/>
      <sz val="12"/>
      <color theme="0"/>
      <name val="Calibri"/>
      <family val="2"/>
    </font>
    <font>
      <sz val="12"/>
      <color theme="0"/>
      <name val="Calibri"/>
      <family val="2"/>
    </font>
    <font>
      <sz val="11"/>
      <color rgb="FF0000FF"/>
      <name val="Calibri"/>
      <family val="2"/>
    </font>
    <font>
      <sz val="12"/>
      <color rgb="FF0000FF"/>
      <name val="Calibri"/>
      <family val="2"/>
    </font>
    <font>
      <b/>
      <sz val="12"/>
      <color rgb="FFFFFFFF"/>
      <name val="Calibri"/>
      <family val="2"/>
    </font>
    <font>
      <sz val="11"/>
      <color rgb="FF000000"/>
      <name val="Calibri"/>
      <family val="2"/>
    </font>
    <font>
      <sz val="18"/>
      <color theme="1"/>
      <name val="Times New Roman"/>
      <family val="1"/>
    </font>
    <font>
      <sz val="12"/>
      <color theme="1"/>
      <name val="Calibri"/>
      <family val="2"/>
    </font>
    <font>
      <b/>
      <sz val="12"/>
      <color theme="1"/>
      <name val="Calibri"/>
      <family val="2"/>
    </font>
    <font>
      <b/>
      <sz val="14"/>
      <color rgb="FF002060"/>
      <name val="Calibri"/>
      <family val="2"/>
    </font>
    <font>
      <b/>
      <sz val="10"/>
      <color theme="3" tint="0.39998000860214233"/>
      <name val="Tw Cen MT"/>
      <family val="2"/>
    </font>
    <font>
      <b/>
      <sz val="10"/>
      <color rgb="FF00B0F0"/>
      <name val="Tw Cen MT"/>
      <family val="2"/>
    </font>
    <font>
      <sz val="10"/>
      <color theme="1"/>
      <name val="Tw Cen MT"/>
      <family val="2"/>
    </font>
    <font>
      <sz val="10"/>
      <color rgb="FF00B0F0"/>
      <name val="Tw Cen MT"/>
      <family val="2"/>
    </font>
    <font>
      <b/>
      <sz val="10"/>
      <color theme="1"/>
      <name val="Tw Cen MT"/>
      <family val="2"/>
    </font>
    <font>
      <sz val="10"/>
      <color theme="3" tint="0.39998000860214233"/>
      <name val="Tw Cen MT"/>
      <family val="2"/>
    </font>
    <font>
      <b/>
      <sz val="9"/>
      <color rgb="FF333333"/>
      <name val="Verdana"/>
      <family val="2"/>
    </font>
    <font>
      <sz val="9"/>
      <color rgb="FF333333"/>
      <name val="Verdana"/>
      <family val="2"/>
    </font>
    <font>
      <b/>
      <sz val="16"/>
      <color theme="1"/>
      <name val="Calibri"/>
      <family val="2"/>
    </font>
    <font>
      <sz val="11"/>
      <color rgb="FF00B0F0"/>
      <name val="Calibri"/>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8" tint="0.7999500036239624"/>
        <bgColor indexed="64"/>
      </patternFill>
    </fill>
    <fill>
      <patternFill patternType="solid">
        <fgColor rgb="FFFFFFFF"/>
        <bgColor indexed="64"/>
      </patternFill>
    </fill>
    <fill>
      <patternFill patternType="solid">
        <fgColor theme="0" tint="-0.049949999898672104"/>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color indexed="63"/>
      </right>
      <top style="thin">
        <color indexed="23"/>
      </top>
      <bottom style="thin"/>
    </border>
    <border>
      <left style="thin"/>
      <right style="thin"/>
      <top style="thin"/>
      <bottom/>
    </border>
    <border>
      <left style="thin"/>
      <right style="thin"/>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style="thin"/>
      <right/>
      <top/>
      <bottom style="thin"/>
    </border>
    <border>
      <left/>
      <right style="thin"/>
      <top/>
      <bottom style="thin"/>
    </border>
    <border>
      <left style="thin"/>
      <right/>
      <top/>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84" fillId="0" borderId="0">
      <alignment/>
      <protection/>
    </xf>
    <xf numFmtId="0" fontId="7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35">
    <xf numFmtId="0" fontId="0" fillId="0" borderId="0" xfId="0" applyAlignment="1">
      <alignment/>
    </xf>
    <xf numFmtId="0" fontId="3" fillId="0" borderId="10" xfId="0" applyFont="1" applyBorder="1" applyAlignment="1">
      <alignment horizontal="center" wrapText="1"/>
    </xf>
    <xf numFmtId="0" fontId="0" fillId="0" borderId="0" xfId="0"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42" fontId="5" fillId="0" borderId="0" xfId="44" applyNumberFormat="1"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center"/>
    </xf>
    <xf numFmtId="0" fontId="2" fillId="0" borderId="10" xfId="0" applyFont="1" applyBorder="1" applyAlignment="1">
      <alignment horizontal="center" wrapText="1"/>
    </xf>
    <xf numFmtId="44" fontId="2" fillId="0" borderId="10" xfId="44" applyFont="1" applyBorder="1" applyAlignment="1">
      <alignment horizontal="center" wrapText="1"/>
    </xf>
    <xf numFmtId="0" fontId="0"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0" fontId="0" fillId="0" borderId="11" xfId="0" applyBorder="1" applyAlignment="1">
      <alignment/>
    </xf>
    <xf numFmtId="0" fontId="3" fillId="0" borderId="11" xfId="0" applyFont="1" applyBorder="1" applyAlignment="1">
      <alignment/>
    </xf>
    <xf numFmtId="0" fontId="3" fillId="0" borderId="12" xfId="0" applyFont="1" applyBorder="1" applyAlignment="1">
      <alignment/>
    </xf>
    <xf numFmtId="42" fontId="1" fillId="0" borderId="13" xfId="44" applyNumberFormat="1" applyFont="1" applyBorder="1" applyAlignment="1">
      <alignment horizontal="center"/>
    </xf>
    <xf numFmtId="0" fontId="3" fillId="0" borderId="14" xfId="0" applyFont="1" applyBorder="1" applyAlignment="1">
      <alignment wrapText="1"/>
    </xf>
    <xf numFmtId="42" fontId="1" fillId="0" borderId="15" xfId="44" applyNumberFormat="1" applyFont="1" applyBorder="1" applyAlignment="1">
      <alignment horizontal="center" vertical="center" wrapText="1"/>
    </xf>
    <xf numFmtId="42" fontId="7" fillId="0" borderId="16" xfId="44" applyNumberFormat="1" applyFont="1" applyBorder="1" applyAlignment="1">
      <alignment vertical="center"/>
    </xf>
    <xf numFmtId="0" fontId="0" fillId="0" borderId="17" xfId="0" applyFont="1" applyBorder="1" applyAlignment="1">
      <alignment horizontal="center"/>
    </xf>
    <xf numFmtId="0" fontId="0" fillId="0" borderId="18" xfId="0" applyBorder="1" applyAlignment="1">
      <alignment horizontal="left" wrapText="1" indent="1"/>
    </xf>
    <xf numFmtId="42" fontId="14" fillId="0" borderId="0" xfId="44" applyNumberFormat="1" applyFont="1" applyBorder="1" applyAlignment="1">
      <alignment horizontal="center" wrapText="1"/>
    </xf>
    <xf numFmtId="42" fontId="0" fillId="0" borderId="19" xfId="44" applyNumberFormat="1" applyFont="1" applyBorder="1" applyAlignment="1">
      <alignment/>
    </xf>
    <xf numFmtId="42" fontId="7" fillId="0" borderId="0" xfId="44" applyNumberFormat="1" applyFont="1" applyBorder="1" applyAlignment="1">
      <alignment horizontal="center" vertical="center"/>
    </xf>
    <xf numFmtId="0" fontId="14" fillId="0" borderId="20" xfId="0" applyFont="1" applyBorder="1" applyAlignment="1">
      <alignment horizontal="center"/>
    </xf>
    <xf numFmtId="42" fontId="7" fillId="0" borderId="16" xfId="0" applyNumberFormat="1" applyFont="1" applyBorder="1" applyAlignment="1">
      <alignment/>
    </xf>
    <xf numFmtId="42" fontId="7" fillId="0" borderId="21" xfId="0" applyNumberFormat="1" applyFont="1" applyBorder="1" applyAlignment="1">
      <alignment/>
    </xf>
    <xf numFmtId="42" fontId="7" fillId="0" borderId="0" xfId="0" applyNumberFormat="1" applyFont="1" applyBorder="1" applyAlignment="1">
      <alignment/>
    </xf>
    <xf numFmtId="42" fontId="7" fillId="0" borderId="22" xfId="0" applyNumberFormat="1" applyFont="1" applyBorder="1" applyAlignment="1">
      <alignment/>
    </xf>
    <xf numFmtId="0" fontId="14" fillId="0" borderId="0" xfId="0" applyFont="1" applyBorder="1" applyAlignment="1">
      <alignment horizontal="center"/>
    </xf>
    <xf numFmtId="165" fontId="7" fillId="0" borderId="10" xfId="44" applyNumberFormat="1" applyFont="1" applyBorder="1" applyAlignment="1">
      <alignment horizontal="left" shrinkToFit="1"/>
    </xf>
    <xf numFmtId="0" fontId="15" fillId="0" borderId="10" xfId="0" applyFont="1" applyBorder="1" applyAlignment="1">
      <alignment horizontal="left" wrapText="1"/>
    </xf>
    <xf numFmtId="165" fontId="7" fillId="0" borderId="10" xfId="44" applyNumberFormat="1" applyFont="1" applyBorder="1" applyAlignment="1">
      <alignment horizontal="center"/>
    </xf>
    <xf numFmtId="165" fontId="16" fillId="0" borderId="10" xfId="44" applyNumberFormat="1" applyFont="1" applyBorder="1" applyAlignment="1">
      <alignment horizontal="center" wrapText="1"/>
    </xf>
    <xf numFmtId="0" fontId="16" fillId="0" borderId="10" xfId="0" applyFont="1" applyBorder="1" applyAlignment="1">
      <alignment horizontal="center" wrapText="1"/>
    </xf>
    <xf numFmtId="0" fontId="15" fillId="0" borderId="10" xfId="0" applyFont="1" applyBorder="1" applyAlignment="1">
      <alignment horizontal="right" wrapText="1"/>
    </xf>
    <xf numFmtId="42" fontId="15" fillId="0" borderId="10" xfId="44" applyNumberFormat="1" applyFont="1" applyBorder="1" applyAlignment="1">
      <alignment horizontal="left" wrapText="1"/>
    </xf>
    <xf numFmtId="14" fontId="15" fillId="0" borderId="10" xfId="44" applyNumberFormat="1" applyFont="1" applyBorder="1" applyAlignment="1">
      <alignment horizontal="right" wrapText="1"/>
    </xf>
    <xf numFmtId="14" fontId="15" fillId="0" borderId="10" xfId="0" applyNumberFormat="1" applyFont="1" applyBorder="1" applyAlignment="1">
      <alignment horizontal="left" wrapText="1"/>
    </xf>
    <xf numFmtId="37" fontId="15" fillId="0" borderId="10" xfId="44" applyNumberFormat="1" applyFont="1" applyBorder="1" applyAlignment="1">
      <alignment horizontal="right" wrapText="1"/>
    </xf>
    <xf numFmtId="0" fontId="14" fillId="0" borderId="23" xfId="0" applyFont="1" applyBorder="1" applyAlignment="1">
      <alignment horizontal="center"/>
    </xf>
    <xf numFmtId="0" fontId="89" fillId="33" borderId="0" xfId="0" applyFont="1" applyFill="1" applyAlignment="1" applyProtection="1">
      <alignment horizontal="left" vertical="center"/>
      <protection locked="0"/>
    </xf>
    <xf numFmtId="0" fontId="89" fillId="33" borderId="0" xfId="0" applyFont="1" applyFill="1" applyAlignment="1" applyProtection="1">
      <alignment horizontal="center" vertical="center"/>
      <protection locked="0"/>
    </xf>
    <xf numFmtId="0" fontId="89" fillId="33" borderId="20" xfId="0" applyFont="1" applyFill="1" applyBorder="1" applyAlignment="1" applyProtection="1">
      <alignment horizontal="left" vertical="center"/>
      <protection locked="0"/>
    </xf>
    <xf numFmtId="0" fontId="89" fillId="33" borderId="20" xfId="0" applyFont="1" applyFill="1" applyBorder="1" applyAlignment="1" applyProtection="1">
      <alignment horizontal="center" vertical="center"/>
      <protection locked="0"/>
    </xf>
    <xf numFmtId="0" fontId="90" fillId="34" borderId="24" xfId="0" applyFont="1" applyFill="1" applyBorder="1" applyAlignment="1" applyProtection="1">
      <alignment horizontal="center" vertical="center"/>
      <protection locked="0"/>
    </xf>
    <xf numFmtId="0" fontId="91" fillId="34" borderId="25" xfId="0" applyFont="1" applyFill="1" applyBorder="1" applyAlignment="1" applyProtection="1">
      <alignment horizontal="center" vertical="center"/>
      <protection locked="0"/>
    </xf>
    <xf numFmtId="0" fontId="70" fillId="33" borderId="10" xfId="0" applyFont="1" applyFill="1" applyBorder="1" applyAlignment="1" applyProtection="1">
      <alignment/>
      <protection locked="0"/>
    </xf>
    <xf numFmtId="0" fontId="92" fillId="35" borderId="10" xfId="0" applyFont="1" applyFill="1" applyBorder="1" applyAlignment="1" applyProtection="1">
      <alignment horizontal="center" vertical="center"/>
      <protection locked="0"/>
    </xf>
    <xf numFmtId="167" fontId="92" fillId="35" borderId="10" xfId="0" applyNumberFormat="1" applyFont="1" applyFill="1" applyBorder="1" applyAlignment="1" applyProtection="1">
      <alignment horizontal="center" vertical="center"/>
      <protection locked="0"/>
    </xf>
    <xf numFmtId="0" fontId="80" fillId="35" borderId="10" xfId="52" applyFill="1" applyBorder="1" applyAlignment="1" applyProtection="1">
      <alignment horizontal="center" vertical="center"/>
      <protection locked="0"/>
    </xf>
    <xf numFmtId="0" fontId="93" fillId="34" borderId="25" xfId="0" applyFont="1" applyFill="1" applyBorder="1" applyAlignment="1" applyProtection="1">
      <alignment horizontal="center" vertical="center"/>
      <protection locked="0"/>
    </xf>
    <xf numFmtId="0" fontId="70" fillId="33" borderId="10" xfId="0" applyFont="1" applyFill="1" applyBorder="1" applyAlignment="1" applyProtection="1">
      <alignment horizontal="left" indent="1"/>
      <protection locked="0"/>
    </xf>
    <xf numFmtId="168" fontId="92" fillId="35" borderId="10" xfId="0" applyNumberFormat="1" applyFont="1" applyFill="1" applyBorder="1" applyAlignment="1" applyProtection="1">
      <alignment horizontal="center" vertical="center"/>
      <protection locked="0"/>
    </xf>
    <xf numFmtId="0" fontId="80" fillId="35" borderId="10" xfId="52" applyFill="1" applyBorder="1" applyAlignment="1">
      <alignment horizontal="center"/>
    </xf>
    <xf numFmtId="166" fontId="92" fillId="35" borderId="10" xfId="44" applyNumberFormat="1" applyFont="1" applyFill="1" applyBorder="1" applyAlignment="1" applyProtection="1">
      <alignment horizontal="center" vertical="center"/>
      <protection locked="0"/>
    </xf>
    <xf numFmtId="0" fontId="94" fillId="34" borderId="24" xfId="0" applyFont="1" applyFill="1" applyBorder="1" applyAlignment="1" applyProtection="1">
      <alignment horizontal="center" vertical="center"/>
      <protection locked="0"/>
    </xf>
    <xf numFmtId="0" fontId="95" fillId="36" borderId="10" xfId="0" applyFont="1" applyFill="1" applyBorder="1" applyAlignment="1" applyProtection="1">
      <alignment/>
      <protection locked="0"/>
    </xf>
    <xf numFmtId="9" fontId="92" fillId="35" borderId="10" xfId="61" applyNumberFormat="1" applyFont="1" applyFill="1" applyBorder="1" applyAlignment="1" applyProtection="1">
      <alignment horizontal="center" vertical="center"/>
      <protection locked="0"/>
    </xf>
    <xf numFmtId="3" fontId="92" fillId="35" borderId="10" xfId="0" applyNumberFormat="1" applyFont="1" applyFill="1" applyBorder="1" applyAlignment="1" applyProtection="1">
      <alignment horizontal="center" vertical="center"/>
      <protection locked="0"/>
    </xf>
    <xf numFmtId="37" fontId="92" fillId="35" borderId="10" xfId="42" applyNumberFormat="1" applyFont="1" applyFill="1" applyBorder="1" applyAlignment="1" applyProtection="1">
      <alignment horizontal="center" vertical="center"/>
      <protection locked="0"/>
    </xf>
    <xf numFmtId="0" fontId="70" fillId="33" borderId="10" xfId="0" applyFont="1" applyFill="1" applyBorder="1" applyAlignment="1" applyProtection="1">
      <alignment wrapText="1"/>
      <protection locked="0"/>
    </xf>
    <xf numFmtId="166" fontId="92" fillId="37" borderId="10" xfId="44" applyNumberFormat="1" applyFont="1" applyFill="1" applyBorder="1" applyAlignment="1" applyProtection="1">
      <alignment horizontal="center" vertical="center"/>
      <protection locked="0"/>
    </xf>
    <xf numFmtId="166" fontId="92" fillId="37" borderId="10" xfId="0" applyNumberFormat="1" applyFont="1" applyFill="1" applyBorder="1" applyAlignment="1" applyProtection="1">
      <alignment horizontal="center" vertical="center"/>
      <protection locked="0"/>
    </xf>
    <xf numFmtId="1" fontId="92" fillId="35" borderId="10" xfId="44" applyNumberFormat="1" applyFont="1" applyFill="1" applyBorder="1" applyAlignment="1" applyProtection="1">
      <alignment horizontal="center" vertical="center"/>
      <protection locked="0"/>
    </xf>
    <xf numFmtId="0" fontId="87" fillId="33" borderId="0" xfId="57" applyFont="1" applyFill="1">
      <alignment/>
      <protection/>
    </xf>
    <xf numFmtId="0" fontId="70" fillId="33" borderId="0" xfId="57" applyFont="1" applyFill="1">
      <alignment/>
      <protection/>
    </xf>
    <xf numFmtId="0" fontId="70" fillId="33" borderId="0" xfId="57" applyFont="1" applyFill="1" applyAlignment="1">
      <alignment horizontal="left"/>
      <protection/>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8" fillId="0" borderId="10" xfId="0" applyFont="1" applyBorder="1" applyAlignment="1">
      <alignment horizontal="center" vertical="center" wrapText="1"/>
    </xf>
    <xf numFmtId="0" fontId="18" fillId="0" borderId="0" xfId="0" applyFont="1" applyAlignment="1">
      <alignment vertical="center" wrapText="1"/>
    </xf>
    <xf numFmtId="0" fontId="18" fillId="0" borderId="26" xfId="0" applyFont="1" applyBorder="1" applyAlignment="1">
      <alignment vertical="center"/>
    </xf>
    <xf numFmtId="0" fontId="18" fillId="0" borderId="27" xfId="0" applyFont="1" applyBorder="1" applyAlignment="1">
      <alignment vertical="center"/>
    </xf>
    <xf numFmtId="166" fontId="18" fillId="0" borderId="27" xfId="0" applyNumberFormat="1" applyFont="1" applyBorder="1" applyAlignment="1">
      <alignment vertical="center"/>
    </xf>
    <xf numFmtId="166" fontId="18" fillId="0" borderId="28" xfId="0" applyNumberFormat="1"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166" fontId="18" fillId="0" borderId="30" xfId="0" applyNumberFormat="1" applyFont="1" applyBorder="1" applyAlignment="1">
      <alignment vertical="center"/>
    </xf>
    <xf numFmtId="0" fontId="18" fillId="0" borderId="31" xfId="0" applyFont="1" applyBorder="1" applyAlignment="1">
      <alignment vertical="center"/>
    </xf>
    <xf numFmtId="166" fontId="18" fillId="0" borderId="31" xfId="0" applyNumberFormat="1"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7" fillId="38" borderId="10" xfId="0" applyFont="1" applyFill="1" applyBorder="1" applyAlignment="1">
      <alignment horizontal="right" vertical="center"/>
    </xf>
    <xf numFmtId="166" fontId="17" fillId="38" borderId="10" xfId="0" applyNumberFormat="1" applyFont="1" applyFill="1" applyBorder="1" applyAlignment="1">
      <alignment vertical="center"/>
    </xf>
    <xf numFmtId="0" fontId="18" fillId="0" borderId="0" xfId="0" applyFont="1" applyAlignment="1">
      <alignment horizontal="right" vertical="center"/>
    </xf>
    <xf numFmtId="0" fontId="18" fillId="0" borderId="20" xfId="0" applyFont="1" applyBorder="1" applyAlignment="1">
      <alignment vertical="center"/>
    </xf>
    <xf numFmtId="0" fontId="19" fillId="0" borderId="0" xfId="57" applyFont="1" applyAlignment="1">
      <alignment horizontal="center"/>
      <protection/>
    </xf>
    <xf numFmtId="0" fontId="84" fillId="0" borderId="0" xfId="57">
      <alignment/>
      <protection/>
    </xf>
    <xf numFmtId="0" fontId="84" fillId="0" borderId="0" xfId="57" applyAlignment="1">
      <alignment horizontal="center"/>
      <protection/>
    </xf>
    <xf numFmtId="0" fontId="84" fillId="0" borderId="0" xfId="57" applyBorder="1">
      <alignment/>
      <protection/>
    </xf>
    <xf numFmtId="0" fontId="84" fillId="0" borderId="0" xfId="57" applyBorder="1" applyAlignment="1">
      <alignment/>
      <protection/>
    </xf>
    <xf numFmtId="0" fontId="6" fillId="0" borderId="0" xfId="57" applyFont="1" applyBorder="1" applyAlignment="1">
      <alignment horizontal="left"/>
      <protection/>
    </xf>
    <xf numFmtId="0" fontId="20" fillId="0" borderId="0" xfId="57" applyFont="1" applyBorder="1" applyAlignment="1">
      <alignment horizontal="center" vertical="center" wrapText="1"/>
      <protection/>
    </xf>
    <xf numFmtId="0" fontId="84" fillId="0" borderId="0" xfId="57" applyAlignment="1">
      <alignment horizontal="center" vertical="center" wrapText="1"/>
      <protection/>
    </xf>
    <xf numFmtId="0" fontId="96" fillId="0" borderId="0" xfId="57" applyFont="1" applyAlignment="1">
      <alignment horizontal="center"/>
      <protection/>
    </xf>
    <xf numFmtId="0" fontId="96" fillId="0" borderId="0" xfId="57" applyFont="1">
      <alignment/>
      <protection/>
    </xf>
    <xf numFmtId="0" fontId="22" fillId="0" borderId="35" xfId="57" applyFont="1" applyBorder="1" applyAlignment="1">
      <alignment horizontal="left"/>
      <protection/>
    </xf>
    <xf numFmtId="1" fontId="21" fillId="0" borderId="36" xfId="62" applyNumberFormat="1" applyFont="1" applyBorder="1" applyAlignment="1">
      <alignment horizontal="left"/>
    </xf>
    <xf numFmtId="0" fontId="22" fillId="0" borderId="35" xfId="57" applyFont="1" applyBorder="1">
      <alignment/>
      <protection/>
    </xf>
    <xf numFmtId="170" fontId="21" fillId="0" borderId="36" xfId="57" applyNumberFormat="1" applyFont="1" applyFill="1" applyBorder="1" applyAlignment="1" applyProtection="1">
      <alignment horizontal="center"/>
      <protection locked="0"/>
    </xf>
    <xf numFmtId="0" fontId="22" fillId="0" borderId="10" xfId="57" applyFont="1" applyBorder="1" applyAlignment="1">
      <alignment horizontal="center" vertical="center" wrapText="1"/>
      <protection/>
    </xf>
    <xf numFmtId="0" fontId="22" fillId="0" borderId="10" xfId="57" applyFont="1" applyBorder="1" applyAlignment="1">
      <alignment horizontal="left" vertical="center" wrapText="1"/>
      <protection/>
    </xf>
    <xf numFmtId="0" fontId="21" fillId="0" borderId="10" xfId="57" applyFont="1" applyBorder="1" applyAlignment="1" applyProtection="1">
      <alignment horizontal="center" vertical="center"/>
      <protection locked="0"/>
    </xf>
    <xf numFmtId="0" fontId="21" fillId="0" borderId="10" xfId="57" applyFont="1" applyBorder="1" applyAlignment="1" applyProtection="1">
      <alignment vertical="center"/>
      <protection locked="0"/>
    </xf>
    <xf numFmtId="3" fontId="21" fillId="0" borderId="10" xfId="57" applyNumberFormat="1" applyFont="1" applyFill="1" applyBorder="1" applyAlignment="1" applyProtection="1">
      <alignment horizontal="center" vertical="center"/>
      <protection locked="0"/>
    </xf>
    <xf numFmtId="171" fontId="21" fillId="0" borderId="10" xfId="57" applyNumberFormat="1" applyFont="1" applyBorder="1" applyAlignment="1" applyProtection="1">
      <alignment horizontal="center" vertical="center"/>
      <protection locked="0"/>
    </xf>
    <xf numFmtId="169" fontId="21" fillId="0" borderId="10" xfId="57" applyNumberFormat="1" applyFont="1" applyBorder="1" applyAlignment="1" applyProtection="1">
      <alignment horizontal="center" vertical="center"/>
      <protection locked="0"/>
    </xf>
    <xf numFmtId="166" fontId="21" fillId="0" borderId="10" xfId="57" applyNumberFormat="1" applyFont="1" applyBorder="1" applyAlignment="1" applyProtection="1">
      <alignment horizontal="center" vertical="center"/>
      <protection locked="0"/>
    </xf>
    <xf numFmtId="0" fontId="21" fillId="0" borderId="10" xfId="57" applyFont="1" applyBorder="1" applyAlignment="1" applyProtection="1">
      <alignment horizontal="center" vertical="center" wrapText="1"/>
      <protection locked="0"/>
    </xf>
    <xf numFmtId="0" fontId="21" fillId="0" borderId="0" xfId="57" applyFont="1" applyAlignment="1">
      <alignment horizontal="left"/>
      <protection/>
    </xf>
    <xf numFmtId="0" fontId="21" fillId="0" borderId="0" xfId="57" applyFont="1" applyBorder="1" applyAlignment="1">
      <alignment horizontal="left"/>
      <protection/>
    </xf>
    <xf numFmtId="0" fontId="96" fillId="0" borderId="0" xfId="57" applyFont="1" applyBorder="1">
      <alignment/>
      <protection/>
    </xf>
    <xf numFmtId="0" fontId="96" fillId="0" borderId="0" xfId="57" applyFont="1" applyBorder="1" applyAlignment="1">
      <alignment/>
      <protection/>
    </xf>
    <xf numFmtId="0" fontId="70" fillId="33" borderId="10" xfId="0" applyFont="1" applyFill="1" applyBorder="1" applyAlignment="1" applyProtection="1">
      <alignment/>
      <protection locked="0"/>
    </xf>
    <xf numFmtId="166" fontId="92" fillId="35" borderId="10" xfId="44" applyNumberFormat="1" applyFont="1" applyFill="1" applyBorder="1" applyAlignment="1" applyProtection="1">
      <alignment horizontal="center" vertical="center"/>
      <protection locked="0"/>
    </xf>
    <xf numFmtId="0" fontId="1" fillId="0" borderId="0" xfId="0" applyFont="1" applyAlignment="1">
      <alignment/>
    </xf>
    <xf numFmtId="0" fontId="0" fillId="0" borderId="0" xfId="0" applyFont="1" applyAlignment="1">
      <alignment/>
    </xf>
    <xf numFmtId="0" fontId="70" fillId="33" borderId="0" xfId="0" applyFont="1" applyFill="1" applyBorder="1" applyAlignment="1" applyProtection="1">
      <alignment/>
      <protection locked="0"/>
    </xf>
    <xf numFmtId="10" fontId="92" fillId="35" borderId="10" xfId="44" applyNumberFormat="1" applyFont="1" applyFill="1" applyBorder="1" applyAlignment="1" applyProtection="1">
      <alignment horizontal="center" vertical="center"/>
      <protection locked="0"/>
    </xf>
    <xf numFmtId="0" fontId="70" fillId="33" borderId="24" xfId="0" applyFont="1" applyFill="1" applyBorder="1" applyAlignment="1" applyProtection="1">
      <alignment/>
      <protection locked="0"/>
    </xf>
    <xf numFmtId="10" fontId="92" fillId="37" borderId="25" xfId="44" applyNumberFormat="1" applyFont="1" applyFill="1" applyBorder="1" applyAlignment="1" applyProtection="1">
      <alignment horizontal="center" vertical="center"/>
      <protection locked="0"/>
    </xf>
    <xf numFmtId="166" fontId="92" fillId="35" borderId="25" xfId="44" applyNumberFormat="1" applyFont="1" applyFill="1" applyBorder="1" applyAlignment="1" applyProtection="1">
      <alignment horizontal="center" vertical="center"/>
      <protection locked="0"/>
    </xf>
    <xf numFmtId="0" fontId="80" fillId="35" borderId="25" xfId="52" applyFill="1" applyBorder="1" applyAlignment="1" applyProtection="1">
      <alignment horizontal="center" vertical="center"/>
      <protection locked="0"/>
    </xf>
    <xf numFmtId="0" fontId="97" fillId="0" borderId="0" xfId="0" applyFont="1" applyAlignment="1">
      <alignment/>
    </xf>
    <xf numFmtId="0" fontId="98" fillId="0" borderId="0" xfId="0" applyFont="1" applyAlignment="1">
      <alignment/>
    </xf>
    <xf numFmtId="0" fontId="55" fillId="0" borderId="0" xfId="0" applyFont="1" applyAlignment="1">
      <alignment/>
    </xf>
    <xf numFmtId="0" fontId="55" fillId="0" borderId="0" xfId="0" applyFont="1" applyAlignment="1">
      <alignment horizontal="center"/>
    </xf>
    <xf numFmtId="171" fontId="97" fillId="0" borderId="0" xfId="0" applyNumberFormat="1" applyFont="1" applyAlignment="1">
      <alignment/>
    </xf>
    <xf numFmtId="0" fontId="56" fillId="0" borderId="0" xfId="0" applyFont="1" applyAlignment="1">
      <alignment/>
    </xf>
    <xf numFmtId="0" fontId="57" fillId="0" borderId="0" xfId="0" applyFont="1" applyAlignment="1">
      <alignment/>
    </xf>
    <xf numFmtId="171" fontId="57" fillId="0" borderId="0" xfId="0" applyNumberFormat="1" applyFont="1" applyAlignment="1">
      <alignment horizontal="center"/>
    </xf>
    <xf numFmtId="171" fontId="97" fillId="0" borderId="0" xfId="44" applyNumberFormat="1" applyFont="1" applyAlignment="1">
      <alignment horizontal="center"/>
    </xf>
    <xf numFmtId="171" fontId="97" fillId="0" borderId="0" xfId="0" applyNumberFormat="1" applyFont="1" applyAlignment="1">
      <alignment horizontal="center"/>
    </xf>
    <xf numFmtId="9" fontId="97" fillId="0" borderId="0" xfId="0" applyNumberFormat="1" applyFont="1" applyAlignment="1">
      <alignment/>
    </xf>
    <xf numFmtId="171" fontId="97" fillId="0" borderId="0" xfId="44" applyNumberFormat="1" applyFont="1" applyAlignment="1">
      <alignment horizontal="right"/>
    </xf>
    <xf numFmtId="177" fontId="97" fillId="0" borderId="0" xfId="0" applyNumberFormat="1" applyFont="1" applyAlignment="1">
      <alignment horizontal="center"/>
    </xf>
    <xf numFmtId="0" fontId="97" fillId="0" borderId="0" xfId="0" applyFont="1" applyAlignment="1">
      <alignment horizontal="center"/>
    </xf>
    <xf numFmtId="8" fontId="97" fillId="0" borderId="0" xfId="0" applyNumberFormat="1" applyFont="1" applyAlignment="1">
      <alignment/>
    </xf>
    <xf numFmtId="171" fontId="57" fillId="0" borderId="0" xfId="44" applyNumberFormat="1" applyFont="1" applyAlignment="1">
      <alignment horizontal="right"/>
    </xf>
    <xf numFmtId="0" fontId="57" fillId="0" borderId="0" xfId="0" applyFont="1" applyAlignment="1">
      <alignment horizontal="center"/>
    </xf>
    <xf numFmtId="44" fontId="97" fillId="0" borderId="0" xfId="44" applyFont="1" applyAlignment="1">
      <alignment horizontal="center"/>
    </xf>
    <xf numFmtId="171" fontId="98" fillId="0" borderId="0" xfId="0" applyNumberFormat="1" applyFont="1" applyAlignment="1">
      <alignment/>
    </xf>
    <xf numFmtId="2" fontId="97" fillId="0" borderId="0" xfId="0" applyNumberFormat="1" applyFont="1" applyAlignment="1">
      <alignment horizontal="center"/>
    </xf>
    <xf numFmtId="6" fontId="97" fillId="0" borderId="0" xfId="0" applyNumberFormat="1" applyFont="1" applyAlignment="1">
      <alignment/>
    </xf>
    <xf numFmtId="3" fontId="97" fillId="0" borderId="0" xfId="0" applyNumberFormat="1" applyFont="1" applyAlignment="1">
      <alignment/>
    </xf>
    <xf numFmtId="10" fontId="97" fillId="22" borderId="0" xfId="0" applyNumberFormat="1" applyFont="1" applyFill="1" applyAlignment="1">
      <alignment horizontal="center"/>
    </xf>
    <xf numFmtId="10" fontId="97" fillId="0" borderId="0" xfId="0" applyNumberFormat="1" applyFont="1" applyAlignment="1">
      <alignment/>
    </xf>
    <xf numFmtId="10" fontId="97" fillId="0" borderId="0" xfId="44" applyNumberFormat="1" applyFont="1" applyAlignment="1">
      <alignment horizontal="center"/>
    </xf>
    <xf numFmtId="9" fontId="97" fillId="0" borderId="0" xfId="44" applyNumberFormat="1" applyFont="1" applyAlignment="1">
      <alignment horizontal="center"/>
    </xf>
    <xf numFmtId="0" fontId="99" fillId="33" borderId="20" xfId="0" applyFont="1" applyFill="1" applyBorder="1" applyAlignment="1" applyProtection="1">
      <alignment horizontal="center" vertical="center"/>
      <protection locked="0"/>
    </xf>
    <xf numFmtId="0" fontId="0" fillId="33" borderId="0" xfId="0" applyFill="1" applyAlignment="1">
      <alignment/>
    </xf>
    <xf numFmtId="0" fontId="25" fillId="39" borderId="0" xfId="56" applyFont="1" applyFill="1" applyAlignment="1">
      <alignment horizontal="centerContinuous"/>
      <protection/>
    </xf>
    <xf numFmtId="0" fontId="26" fillId="39" borderId="0" xfId="56" applyFont="1" applyFill="1" applyAlignment="1">
      <alignment horizontal="centerContinuous"/>
      <protection/>
    </xf>
    <xf numFmtId="0" fontId="26" fillId="33" borderId="20" xfId="58" applyFont="1" applyFill="1" applyBorder="1" applyAlignment="1">
      <alignment horizontal="left"/>
      <protection/>
    </xf>
    <xf numFmtId="0" fontId="100" fillId="33" borderId="20" xfId="58" applyFont="1" applyFill="1" applyBorder="1" applyAlignment="1">
      <alignment horizontal="left"/>
      <protection/>
    </xf>
    <xf numFmtId="1" fontId="101" fillId="33" borderId="20" xfId="56" applyNumberFormat="1" applyFont="1" applyFill="1" applyBorder="1" applyAlignment="1">
      <alignment horizontal="right"/>
      <protection/>
    </xf>
    <xf numFmtId="165" fontId="101" fillId="33" borderId="20" xfId="44" applyNumberFormat="1" applyFont="1" applyFill="1" applyBorder="1" applyAlignment="1">
      <alignment horizontal="right"/>
    </xf>
    <xf numFmtId="9" fontId="101" fillId="33" borderId="20" xfId="61" applyFont="1" applyFill="1" applyBorder="1" applyAlignment="1">
      <alignment horizontal="right"/>
    </xf>
    <xf numFmtId="0" fontId="26" fillId="33" borderId="0" xfId="58" applyFont="1" applyFill="1" applyAlignment="1">
      <alignment horizontal="left"/>
      <protection/>
    </xf>
    <xf numFmtId="0" fontId="26" fillId="33" borderId="0" xfId="56" applyFont="1" applyFill="1">
      <alignment/>
      <protection/>
    </xf>
    <xf numFmtId="44" fontId="102" fillId="33" borderId="0" xfId="44" applyFont="1" applyFill="1" applyAlignment="1">
      <alignment horizontal="right"/>
    </xf>
    <xf numFmtId="165" fontId="102" fillId="33" borderId="0" xfId="44" applyNumberFormat="1" applyFont="1" applyFill="1" applyAlignment="1">
      <alignment horizontal="right"/>
    </xf>
    <xf numFmtId="0" fontId="26" fillId="33" borderId="23" xfId="58" applyFont="1" applyFill="1" applyBorder="1" applyAlignment="1">
      <alignment horizontal="left"/>
      <protection/>
    </xf>
    <xf numFmtId="0" fontId="26" fillId="33" borderId="23" xfId="56" applyFont="1" applyFill="1" applyBorder="1">
      <alignment/>
      <protection/>
    </xf>
    <xf numFmtId="0" fontId="103" fillId="33" borderId="23" xfId="58" applyFont="1" applyFill="1" applyBorder="1" applyAlignment="1">
      <alignment horizontal="right"/>
      <protection/>
    </xf>
    <xf numFmtId="165" fontId="102" fillId="33" borderId="23" xfId="44" applyNumberFormat="1" applyFont="1" applyFill="1" applyBorder="1" applyAlignment="1">
      <alignment horizontal="right"/>
    </xf>
    <xf numFmtId="0" fontId="25" fillId="33" borderId="23" xfId="58" applyFont="1" applyFill="1" applyBorder="1" applyAlignment="1">
      <alignment horizontal="left"/>
      <protection/>
    </xf>
    <xf numFmtId="0" fontId="25" fillId="33" borderId="23" xfId="56" applyFont="1" applyFill="1" applyBorder="1">
      <alignment/>
      <protection/>
    </xf>
    <xf numFmtId="10" fontId="104" fillId="33" borderId="23" xfId="61" applyNumberFormat="1" applyFont="1" applyFill="1" applyBorder="1" applyAlignment="1">
      <alignment horizontal="right"/>
    </xf>
    <xf numFmtId="165" fontId="102" fillId="33" borderId="23" xfId="61" applyNumberFormat="1" applyFont="1" applyFill="1" applyBorder="1" applyAlignment="1">
      <alignment horizontal="right"/>
    </xf>
    <xf numFmtId="0" fontId="103" fillId="33" borderId="0" xfId="58" applyFont="1" applyFill="1" applyAlignment="1">
      <alignment horizontal="right"/>
      <protection/>
    </xf>
    <xf numFmtId="165" fontId="103" fillId="33" borderId="23" xfId="61" applyNumberFormat="1" applyFont="1" applyFill="1" applyBorder="1" applyAlignment="1">
      <alignment horizontal="right"/>
    </xf>
    <xf numFmtId="178" fontId="103" fillId="33" borderId="23" xfId="42" applyNumberFormat="1" applyFont="1" applyFill="1" applyBorder="1" applyAlignment="1">
      <alignment horizontal="right"/>
    </xf>
    <xf numFmtId="44" fontId="0" fillId="33" borderId="0" xfId="0" applyNumberFormat="1" applyFill="1" applyAlignment="1">
      <alignment/>
    </xf>
    <xf numFmtId="178" fontId="103" fillId="33" borderId="23" xfId="42" applyNumberFormat="1" applyFont="1" applyFill="1" applyBorder="1" applyAlignment="1">
      <alignment/>
    </xf>
    <xf numFmtId="165" fontId="104" fillId="33" borderId="23" xfId="61" applyNumberFormat="1" applyFont="1" applyFill="1" applyBorder="1" applyAlignment="1">
      <alignment horizontal="right"/>
    </xf>
    <xf numFmtId="10" fontId="103" fillId="33" borderId="20" xfId="61" applyNumberFormat="1" applyFont="1" applyFill="1" applyBorder="1" applyAlignment="1">
      <alignment horizontal="right"/>
    </xf>
    <xf numFmtId="165" fontId="102" fillId="33" borderId="20" xfId="44" applyNumberFormat="1" applyFont="1" applyFill="1" applyBorder="1" applyAlignment="1">
      <alignment horizontal="right"/>
    </xf>
    <xf numFmtId="43" fontId="102" fillId="33" borderId="23" xfId="42" applyFont="1" applyFill="1" applyBorder="1" applyAlignment="1">
      <alignment horizontal="right"/>
    </xf>
    <xf numFmtId="165" fontId="103" fillId="33" borderId="0" xfId="44" applyNumberFormat="1" applyFont="1" applyFill="1" applyAlignment="1">
      <alignment horizontal="right"/>
    </xf>
    <xf numFmtId="0" fontId="25" fillId="40" borderId="23" xfId="58" applyFont="1" applyFill="1" applyBorder="1" applyAlignment="1">
      <alignment horizontal="left"/>
      <protection/>
    </xf>
    <xf numFmtId="0" fontId="25" fillId="40" borderId="23" xfId="56" applyFont="1" applyFill="1" applyBorder="1">
      <alignment/>
      <protection/>
    </xf>
    <xf numFmtId="10" fontId="104" fillId="40" borderId="23" xfId="61" applyNumberFormat="1" applyFont="1" applyFill="1" applyBorder="1" applyAlignment="1">
      <alignment horizontal="right"/>
    </xf>
    <xf numFmtId="165" fontId="103" fillId="33" borderId="23" xfId="44" applyNumberFormat="1" applyFont="1" applyFill="1" applyBorder="1" applyAlignment="1">
      <alignment horizontal="right"/>
    </xf>
    <xf numFmtId="165" fontId="103" fillId="33" borderId="0" xfId="44" applyNumberFormat="1" applyFont="1" applyFill="1" applyBorder="1" applyAlignment="1">
      <alignment horizontal="right"/>
    </xf>
    <xf numFmtId="0" fontId="103" fillId="33" borderId="23" xfId="44" applyNumberFormat="1" applyFont="1" applyFill="1" applyBorder="1" applyAlignment="1">
      <alignment horizontal="right"/>
    </xf>
    <xf numFmtId="10" fontId="27" fillId="33" borderId="23" xfId="61" applyNumberFormat="1" applyFont="1" applyFill="1" applyBorder="1" applyAlignment="1">
      <alignment/>
    </xf>
    <xf numFmtId="165" fontId="103" fillId="33" borderId="23" xfId="44" applyNumberFormat="1" applyFont="1" applyFill="1" applyBorder="1" applyAlignment="1">
      <alignment horizontal="right" vertical="top"/>
    </xf>
    <xf numFmtId="165" fontId="26" fillId="33" borderId="23" xfId="44" applyNumberFormat="1" applyFont="1" applyFill="1" applyBorder="1" applyAlignment="1">
      <alignment horizontal="right" vertical="top"/>
    </xf>
    <xf numFmtId="0" fontId="25" fillId="33" borderId="20" xfId="58" applyFont="1" applyFill="1" applyBorder="1" applyAlignment="1">
      <alignment horizontal="left"/>
      <protection/>
    </xf>
    <xf numFmtId="10" fontId="104" fillId="33" borderId="20" xfId="61" applyNumberFormat="1" applyFont="1" applyFill="1" applyBorder="1" applyAlignment="1">
      <alignment horizontal="right"/>
    </xf>
    <xf numFmtId="10" fontId="103" fillId="33" borderId="23" xfId="61" applyNumberFormat="1" applyFont="1" applyFill="1" applyBorder="1" applyAlignment="1">
      <alignment horizontal="right" vertical="top"/>
    </xf>
    <xf numFmtId="165" fontId="25" fillId="33" borderId="23" xfId="44" applyNumberFormat="1" applyFont="1" applyFill="1" applyBorder="1" applyAlignment="1">
      <alignment horizontal="right" vertical="top"/>
    </xf>
    <xf numFmtId="0" fontId="105" fillId="33" borderId="23" xfId="58" applyFont="1" applyFill="1" applyBorder="1" applyAlignment="1">
      <alignment horizontal="left"/>
      <protection/>
    </xf>
    <xf numFmtId="0" fontId="26" fillId="33" borderId="17" xfId="58" applyFont="1" applyFill="1" applyBorder="1" applyAlignment="1">
      <alignment horizontal="left"/>
      <protection/>
    </xf>
    <xf numFmtId="0" fontId="105" fillId="33" borderId="17" xfId="58" applyFont="1" applyFill="1" applyBorder="1" applyAlignment="1">
      <alignment horizontal="left"/>
      <protection/>
    </xf>
    <xf numFmtId="43" fontId="102" fillId="33" borderId="17" xfId="61" applyNumberFormat="1" applyFont="1" applyFill="1" applyBorder="1" applyAlignment="1">
      <alignment horizontal="right"/>
    </xf>
    <xf numFmtId="43" fontId="102" fillId="33" borderId="0" xfId="42" applyFont="1" applyFill="1" applyBorder="1" applyAlignment="1">
      <alignment horizontal="right"/>
    </xf>
    <xf numFmtId="10" fontId="102" fillId="33" borderId="0" xfId="61" applyNumberFormat="1" applyFont="1" applyFill="1" applyBorder="1" applyAlignment="1">
      <alignment horizontal="right"/>
    </xf>
    <xf numFmtId="0" fontId="70" fillId="33" borderId="0" xfId="0" applyFont="1" applyFill="1" applyAlignment="1">
      <alignment/>
    </xf>
    <xf numFmtId="0" fontId="106" fillId="36" borderId="0" xfId="0" applyFont="1" applyFill="1" applyAlignment="1">
      <alignment horizontal="left" vertical="center" wrapText="1"/>
    </xf>
    <xf numFmtId="0" fontId="107" fillId="36" borderId="0" xfId="0" applyFont="1" applyFill="1" applyAlignment="1">
      <alignment horizontal="left" vertical="center" wrapText="1"/>
    </xf>
    <xf numFmtId="0" fontId="108" fillId="0" borderId="0" xfId="0" applyFont="1" applyAlignment="1">
      <alignment/>
    </xf>
    <xf numFmtId="0" fontId="0" fillId="39" borderId="0" xfId="0" applyFill="1" applyAlignment="1">
      <alignment/>
    </xf>
    <xf numFmtId="0" fontId="109" fillId="39" borderId="0" xfId="0" applyFont="1" applyFill="1" applyAlignment="1">
      <alignment/>
    </xf>
    <xf numFmtId="165" fontId="109" fillId="39" borderId="0" xfId="44" applyNumberFormat="1" applyFont="1" applyFill="1" applyAlignment="1">
      <alignment/>
    </xf>
    <xf numFmtId="165" fontId="0" fillId="39" borderId="0" xfId="44" applyNumberFormat="1" applyFont="1" applyFill="1" applyAlignment="1">
      <alignment/>
    </xf>
    <xf numFmtId="0" fontId="109" fillId="0" borderId="0" xfId="0" applyFont="1" applyAlignment="1">
      <alignment/>
    </xf>
    <xf numFmtId="14" fontId="109" fillId="0" borderId="0" xfId="0" applyNumberFormat="1" applyFont="1" applyAlignment="1">
      <alignment/>
    </xf>
    <xf numFmtId="1" fontId="109" fillId="0" borderId="0" xfId="0" applyNumberFormat="1" applyFont="1" applyAlignment="1">
      <alignment/>
    </xf>
    <xf numFmtId="165" fontId="109" fillId="0" borderId="0" xfId="44" applyNumberFormat="1" applyFont="1" applyAlignment="1">
      <alignment/>
    </xf>
    <xf numFmtId="165" fontId="0" fillId="0" borderId="0" xfId="44" applyNumberFormat="1" applyFont="1" applyAlignment="1">
      <alignment/>
    </xf>
    <xf numFmtId="0" fontId="87" fillId="0" borderId="0" xfId="0" applyFont="1" applyAlignment="1">
      <alignment/>
    </xf>
    <xf numFmtId="2" fontId="87" fillId="0" borderId="0" xfId="0" applyNumberFormat="1" applyFont="1" applyAlignment="1">
      <alignment/>
    </xf>
    <xf numFmtId="165" fontId="87" fillId="0" borderId="0" xfId="44" applyNumberFormat="1" applyFont="1" applyAlignment="1">
      <alignment/>
    </xf>
    <xf numFmtId="179" fontId="87" fillId="0" borderId="0" xfId="44" applyNumberFormat="1" applyFont="1" applyAlignment="1">
      <alignment/>
    </xf>
    <xf numFmtId="179" fontId="87" fillId="0" borderId="0" xfId="0" applyNumberFormat="1" applyFont="1" applyAlignment="1">
      <alignment/>
    </xf>
    <xf numFmtId="2" fontId="0" fillId="0" borderId="0" xfId="0" applyNumberFormat="1" applyAlignment="1">
      <alignment/>
    </xf>
    <xf numFmtId="179" fontId="0" fillId="39" borderId="0" xfId="44" applyNumberFormat="1" applyFont="1" applyFill="1" applyAlignment="1">
      <alignment/>
    </xf>
    <xf numFmtId="179" fontId="0" fillId="0" borderId="0" xfId="44" applyNumberFormat="1" applyFont="1" applyAlignment="1">
      <alignment/>
    </xf>
    <xf numFmtId="3" fontId="109" fillId="0" borderId="0" xfId="0" applyNumberFormat="1" applyFont="1" applyAlignment="1">
      <alignment/>
    </xf>
    <xf numFmtId="3" fontId="0" fillId="0" borderId="0" xfId="0" applyNumberFormat="1" applyAlignment="1">
      <alignment/>
    </xf>
    <xf numFmtId="9" fontId="109" fillId="0" borderId="0" xfId="0" applyNumberFormat="1" applyFont="1" applyAlignment="1">
      <alignment/>
    </xf>
    <xf numFmtId="166"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24" fillId="0" borderId="0" xfId="0" applyFont="1" applyFill="1" applyAlignment="1">
      <alignment/>
    </xf>
    <xf numFmtId="0" fontId="23" fillId="0" borderId="0" xfId="0" applyFont="1" applyFill="1" applyAlignment="1">
      <alignment/>
    </xf>
    <xf numFmtId="0" fontId="0" fillId="0" borderId="0" xfId="0" applyFill="1" applyAlignment="1">
      <alignment/>
    </xf>
    <xf numFmtId="0" fontId="110" fillId="0" borderId="0" xfId="0" applyFont="1" applyFill="1" applyAlignment="1">
      <alignment/>
    </xf>
    <xf numFmtId="0" fontId="95" fillId="36" borderId="24" xfId="0" applyFont="1" applyFill="1" applyBorder="1" applyAlignment="1" applyProtection="1">
      <alignment/>
      <protection locked="0"/>
    </xf>
    <xf numFmtId="9" fontId="92" fillId="35" borderId="25" xfId="61" applyNumberFormat="1" applyFont="1" applyFill="1" applyBorder="1" applyAlignment="1" applyProtection="1">
      <alignment horizontal="center" vertical="center"/>
      <protection locked="0"/>
    </xf>
    <xf numFmtId="0" fontId="98" fillId="0" borderId="0" xfId="0" applyFont="1" applyFill="1" applyBorder="1" applyAlignment="1" applyProtection="1">
      <alignment/>
      <protection locked="0"/>
    </xf>
    <xf numFmtId="0" fontId="0" fillId="0" borderId="0" xfId="0" applyFont="1" applyBorder="1" applyAlignment="1">
      <alignment horizontal="left"/>
    </xf>
    <xf numFmtId="0" fontId="0" fillId="0" borderId="0" xfId="0" applyFont="1" applyBorder="1" applyAlignment="1">
      <alignment horizontal="left" wrapText="1"/>
    </xf>
    <xf numFmtId="0" fontId="7" fillId="0" borderId="20" xfId="0" applyFont="1" applyBorder="1" applyAlignment="1">
      <alignment horizontal="left"/>
    </xf>
    <xf numFmtId="0" fontId="1" fillId="0" borderId="0" xfId="0" applyFont="1" applyBorder="1" applyAlignment="1">
      <alignment horizontal="center"/>
    </xf>
    <xf numFmtId="165" fontId="7" fillId="0" borderId="20" xfId="44" applyNumberFormat="1" applyFont="1" applyBorder="1" applyAlignment="1">
      <alignment horizontal="center"/>
    </xf>
    <xf numFmtId="0" fontId="0" fillId="0" borderId="0" xfId="0" applyFont="1" applyBorder="1" applyAlignment="1">
      <alignment horizontal="left" indent="1"/>
    </xf>
    <xf numFmtId="42" fontId="7" fillId="0" borderId="20" xfId="44" applyNumberFormat="1" applyFont="1" applyBorder="1" applyAlignment="1">
      <alignment horizontal="center"/>
    </xf>
    <xf numFmtId="0" fontId="0" fillId="0" borderId="0" xfId="0" applyFont="1" applyBorder="1" applyAlignment="1">
      <alignment horizontal="right"/>
    </xf>
    <xf numFmtId="0" fontId="14" fillId="0" borderId="20" xfId="0" applyFont="1" applyBorder="1" applyAlignment="1">
      <alignment horizontal="left"/>
    </xf>
    <xf numFmtId="0" fontId="9" fillId="0" borderId="0" xfId="0" applyFont="1" applyBorder="1" applyAlignment="1">
      <alignment horizontal="center" vertical="center"/>
    </xf>
    <xf numFmtId="0" fontId="15" fillId="0" borderId="10" xfId="0" applyFont="1" applyBorder="1" applyAlignment="1">
      <alignment horizontal="left" wrapText="1"/>
    </xf>
    <xf numFmtId="42" fontId="15" fillId="0" borderId="10" xfId="44" applyNumberFormat="1" applyFont="1" applyBorder="1" applyAlignment="1">
      <alignment horizontal="left" wrapText="1"/>
    </xf>
    <xf numFmtId="0" fontId="1" fillId="0" borderId="17" xfId="0" applyFont="1" applyBorder="1" applyAlignment="1">
      <alignment horizontal="center"/>
    </xf>
    <xf numFmtId="42" fontId="15" fillId="0" borderId="24" xfId="44" applyNumberFormat="1" applyFont="1" applyBorder="1" applyAlignment="1">
      <alignment horizontal="left" wrapText="1"/>
    </xf>
    <xf numFmtId="42" fontId="15" fillId="0" borderId="25" xfId="44" applyNumberFormat="1" applyFont="1" applyBorder="1" applyAlignment="1">
      <alignment horizontal="left" wrapText="1"/>
    </xf>
    <xf numFmtId="0" fontId="2" fillId="0" borderId="10" xfId="0" applyFont="1" applyBorder="1" applyAlignment="1">
      <alignment horizontal="center" wrapText="1"/>
    </xf>
    <xf numFmtId="0" fontId="1" fillId="0" borderId="37"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top" wrapText="1"/>
    </xf>
    <xf numFmtId="0" fontId="7" fillId="0" borderId="10" xfId="0" applyFont="1" applyBorder="1" applyAlignment="1">
      <alignment horizontal="left"/>
    </xf>
    <xf numFmtId="0" fontId="0" fillId="0" borderId="10" xfId="0" applyFont="1" applyBorder="1" applyAlignment="1">
      <alignment horizontal="center"/>
    </xf>
    <xf numFmtId="0" fontId="7" fillId="0" borderId="10" xfId="0" applyFont="1" applyBorder="1" applyAlignment="1">
      <alignment horizontal="left" wrapText="1"/>
    </xf>
    <xf numFmtId="0" fontId="1" fillId="0" borderId="0" xfId="0" applyFont="1" applyBorder="1" applyAlignment="1">
      <alignment horizontal="center" vertical="center"/>
    </xf>
    <xf numFmtId="44" fontId="2" fillId="0" borderId="10" xfId="44" applyFont="1" applyBorder="1" applyAlignment="1">
      <alignment horizontal="center" wrapText="1"/>
    </xf>
    <xf numFmtId="0" fontId="7" fillId="0" borderId="23" xfId="0" applyFont="1" applyBorder="1" applyAlignment="1">
      <alignment wrapText="1"/>
    </xf>
    <xf numFmtId="0" fontId="7" fillId="0" borderId="39" xfId="0" applyFont="1" applyBorder="1" applyAlignment="1">
      <alignment wrapText="1"/>
    </xf>
    <xf numFmtId="0" fontId="7" fillId="0" borderId="18" xfId="0" applyFont="1" applyBorder="1" applyAlignment="1">
      <alignment wrapText="1"/>
    </xf>
    <xf numFmtId="0" fontId="7" fillId="0" borderId="0" xfId="0" applyFont="1" applyBorder="1" applyAlignment="1">
      <alignment wrapText="1"/>
    </xf>
    <xf numFmtId="0" fontId="1" fillId="0" borderId="37" xfId="0" applyFont="1" applyBorder="1" applyAlignment="1">
      <alignment horizontal="left" indent="1"/>
    </xf>
    <xf numFmtId="0" fontId="1" fillId="0" borderId="13" xfId="0" applyFont="1" applyBorder="1" applyAlignment="1">
      <alignment horizontal="left" indent="1"/>
    </xf>
    <xf numFmtId="0" fontId="1" fillId="0" borderId="38" xfId="0" applyFont="1" applyBorder="1" applyAlignment="1">
      <alignment horizontal="left" indent="1"/>
    </xf>
    <xf numFmtId="0" fontId="0" fillId="0" borderId="40" xfId="0" applyBorder="1" applyAlignment="1">
      <alignment/>
    </xf>
    <xf numFmtId="0" fontId="0" fillId="0" borderId="20" xfId="0" applyBorder="1" applyAlignment="1">
      <alignment/>
    </xf>
    <xf numFmtId="0" fontId="0" fillId="0" borderId="41" xfId="0" applyBorder="1" applyAlignment="1">
      <alignment/>
    </xf>
    <xf numFmtId="0" fontId="1" fillId="0" borderId="42" xfId="0" applyFont="1" applyBorder="1" applyAlignment="1">
      <alignment horizontal="left" indent="1"/>
    </xf>
    <xf numFmtId="0" fontId="1" fillId="0" borderId="23" xfId="0" applyFont="1" applyBorder="1" applyAlignment="1">
      <alignment horizontal="left" indent="1"/>
    </xf>
    <xf numFmtId="0" fontId="1" fillId="0" borderId="39" xfId="0" applyFont="1" applyBorder="1" applyAlignment="1">
      <alignment horizontal="left" indent="1"/>
    </xf>
    <xf numFmtId="0" fontId="7" fillId="0" borderId="42" xfId="0" applyFont="1" applyBorder="1" applyAlignment="1">
      <alignment shrinkToFit="1"/>
    </xf>
    <xf numFmtId="0" fontId="7" fillId="0" borderId="17" xfId="0" applyFont="1" applyBorder="1" applyAlignment="1">
      <alignment shrinkToFit="1"/>
    </xf>
    <xf numFmtId="0" fontId="7" fillId="0" borderId="43" xfId="0" applyFont="1" applyBorder="1" applyAlignment="1">
      <alignment shrinkToFit="1"/>
    </xf>
    <xf numFmtId="42" fontId="7" fillId="0" borderId="44" xfId="44" applyNumberFormat="1" applyFont="1" applyBorder="1" applyAlignment="1">
      <alignment vertical="center"/>
    </xf>
    <xf numFmtId="42" fontId="7" fillId="0" borderId="45" xfId="44" applyNumberFormat="1" applyFont="1" applyBorder="1" applyAlignment="1">
      <alignment vertical="center"/>
    </xf>
    <xf numFmtId="42" fontId="0" fillId="0" borderId="44" xfId="44" applyNumberFormat="1" applyFont="1" applyBorder="1" applyAlignment="1">
      <alignment vertical="center"/>
    </xf>
    <xf numFmtId="42" fontId="0" fillId="0" borderId="45" xfId="44" applyNumberFormat="1" applyFont="1" applyBorder="1" applyAlignment="1">
      <alignment vertical="center"/>
    </xf>
    <xf numFmtId="0" fontId="0" fillId="0" borderId="42" xfId="0" applyFont="1" applyBorder="1" applyAlignment="1">
      <alignment shrinkToFit="1"/>
    </xf>
    <xf numFmtId="0" fontId="0" fillId="0" borderId="17" xfId="0" applyFont="1" applyBorder="1" applyAlignment="1">
      <alignment shrinkToFit="1"/>
    </xf>
    <xf numFmtId="0" fontId="0" fillId="0" borderId="43" xfId="0" applyFont="1" applyBorder="1" applyAlignment="1">
      <alignment shrinkToFit="1"/>
    </xf>
    <xf numFmtId="0" fontId="7" fillId="0" borderId="11" xfId="0" applyFont="1" applyBorder="1" applyAlignment="1">
      <alignment shrinkToFit="1"/>
    </xf>
    <xf numFmtId="0" fontId="7" fillId="0" borderId="23" xfId="0" applyFont="1" applyBorder="1" applyAlignment="1">
      <alignment shrinkToFit="1"/>
    </xf>
    <xf numFmtId="0" fontId="7" fillId="0" borderId="25" xfId="0" applyFont="1" applyBorder="1" applyAlignment="1">
      <alignment shrinkToFit="1"/>
    </xf>
    <xf numFmtId="0" fontId="0" fillId="0" borderId="18" xfId="0" applyBorder="1" applyAlignment="1">
      <alignment shrinkToFit="1"/>
    </xf>
    <xf numFmtId="0" fontId="0" fillId="0" borderId="0" xfId="0" applyBorder="1" applyAlignment="1">
      <alignment shrinkToFit="1"/>
    </xf>
    <xf numFmtId="0" fontId="1" fillId="0" borderId="42" xfId="0" applyFont="1" applyBorder="1" applyAlignment="1">
      <alignment shrinkToFit="1"/>
    </xf>
    <xf numFmtId="0" fontId="1" fillId="0" borderId="17" xfId="0" applyFont="1" applyBorder="1" applyAlignment="1">
      <alignment shrinkToFit="1"/>
    </xf>
    <xf numFmtId="0" fontId="1" fillId="0" borderId="43" xfId="0" applyFont="1" applyBorder="1" applyAlignment="1">
      <alignment shrinkToFit="1"/>
    </xf>
    <xf numFmtId="0" fontId="1" fillId="0" borderId="12" xfId="0" applyFont="1" applyBorder="1" applyAlignment="1">
      <alignment shrinkToFit="1"/>
    </xf>
    <xf numFmtId="0" fontId="1" fillId="0" borderId="46" xfId="0" applyFont="1" applyBorder="1" applyAlignment="1">
      <alignment shrinkToFit="1"/>
    </xf>
    <xf numFmtId="0" fontId="1" fillId="0" borderId="47" xfId="0" applyFont="1" applyBorder="1" applyAlignment="1">
      <alignment shrinkToFit="1"/>
    </xf>
    <xf numFmtId="0" fontId="1" fillId="0" borderId="48" xfId="0" applyFont="1" applyBorder="1" applyAlignment="1">
      <alignment horizontal="center"/>
    </xf>
    <xf numFmtId="0" fontId="1" fillId="0" borderId="49" xfId="0" applyFont="1" applyBorder="1" applyAlignment="1">
      <alignment horizontal="center"/>
    </xf>
    <xf numFmtId="0" fontId="1" fillId="0" borderId="18" xfId="0" applyFont="1" applyBorder="1" applyAlignment="1">
      <alignment horizontal="left"/>
    </xf>
    <xf numFmtId="0" fontId="0" fillId="0" borderId="0" xfId="0" applyBorder="1" applyAlignment="1">
      <alignment horizontal="left"/>
    </xf>
    <xf numFmtId="0" fontId="0" fillId="0" borderId="50" xfId="0" applyBorder="1" applyAlignment="1">
      <alignment horizontal="left"/>
    </xf>
    <xf numFmtId="0" fontId="11" fillId="0" borderId="51" xfId="0" applyFont="1" applyBorder="1" applyAlignment="1">
      <alignment wrapText="1"/>
    </xf>
    <xf numFmtId="0" fontId="11" fillId="0" borderId="52" xfId="0" applyFont="1" applyBorder="1" applyAlignment="1">
      <alignment wrapText="1"/>
    </xf>
    <xf numFmtId="0" fontId="0" fillId="0" borderId="18" xfId="0" applyBorder="1" applyAlignment="1">
      <alignment horizontal="left" shrinkToFit="1"/>
    </xf>
    <xf numFmtId="0" fontId="0" fillId="0" borderId="0" xfId="0" applyBorder="1" applyAlignment="1">
      <alignment horizontal="left" shrinkToFit="1"/>
    </xf>
    <xf numFmtId="0" fontId="5" fillId="0" borderId="18" xfId="0" applyFont="1" applyBorder="1" applyAlignment="1">
      <alignment shrinkToFit="1"/>
    </xf>
    <xf numFmtId="0" fontId="5" fillId="0" borderId="0" xfId="0" applyFont="1" applyBorder="1" applyAlignment="1">
      <alignment shrinkToFit="1"/>
    </xf>
    <xf numFmtId="0" fontId="0" fillId="0" borderId="11" xfId="0" applyFont="1" applyBorder="1" applyAlignment="1">
      <alignment shrinkToFit="1"/>
    </xf>
    <xf numFmtId="0" fontId="0" fillId="0" borderId="23" xfId="0" applyFont="1" applyBorder="1" applyAlignment="1">
      <alignment shrinkToFit="1"/>
    </xf>
    <xf numFmtId="0" fontId="0" fillId="0" borderId="25" xfId="0" applyFont="1" applyBorder="1" applyAlignment="1">
      <alignment shrinkToFit="1"/>
    </xf>
    <xf numFmtId="0" fontId="10" fillId="41" borderId="0" xfId="0" applyFont="1" applyFill="1" applyAlignment="1" applyProtection="1">
      <alignment horizontal="center" wrapText="1"/>
      <protection/>
    </xf>
    <xf numFmtId="0" fontId="0" fillId="0" borderId="18" xfId="0" applyFont="1" applyBorder="1" applyAlignment="1">
      <alignment horizontal="left" wrapText="1" shrinkToFit="1"/>
    </xf>
    <xf numFmtId="0" fontId="0" fillId="0" borderId="0" xfId="0" applyFont="1" applyBorder="1" applyAlignment="1">
      <alignment horizontal="left" wrapText="1" shrinkToFit="1"/>
    </xf>
    <xf numFmtId="0" fontId="0" fillId="0" borderId="18" xfId="0" applyBorder="1" applyAlignment="1">
      <alignment horizontal="left" wrapText="1" indent="1"/>
    </xf>
    <xf numFmtId="0" fontId="0" fillId="0" borderId="0" xfId="0" applyBorder="1" applyAlignment="1">
      <alignment horizontal="left" wrapText="1" indent="1"/>
    </xf>
    <xf numFmtId="0" fontId="0" fillId="0" borderId="18" xfId="0" applyBorder="1" applyAlignment="1">
      <alignment horizontal="left" wrapText="1"/>
    </xf>
    <xf numFmtId="0" fontId="0" fillId="0" borderId="0" xfId="0" applyBorder="1" applyAlignment="1">
      <alignment horizontal="left" wrapText="1"/>
    </xf>
    <xf numFmtId="0" fontId="0" fillId="0" borderId="53" xfId="0" applyFont="1" applyBorder="1" applyAlignment="1">
      <alignment horizontal="left" vertical="top" shrinkToFit="1"/>
    </xf>
    <xf numFmtId="0" fontId="0" fillId="0" borderId="22" xfId="0" applyFont="1" applyBorder="1" applyAlignment="1">
      <alignment horizontal="left" vertical="top" shrinkToFit="1"/>
    </xf>
    <xf numFmtId="0" fontId="7" fillId="0" borderId="22" xfId="0" applyFont="1" applyBorder="1" applyAlignment="1">
      <alignment wrapText="1"/>
    </xf>
    <xf numFmtId="0" fontId="1" fillId="0" borderId="51" xfId="0" applyFont="1" applyBorder="1" applyAlignment="1">
      <alignment horizontal="center"/>
    </xf>
    <xf numFmtId="0" fontId="1" fillId="0" borderId="52" xfId="0" applyFont="1" applyBorder="1" applyAlignment="1">
      <alignment horizontal="center"/>
    </xf>
    <xf numFmtId="0" fontId="1" fillId="0" borderId="14" xfId="0" applyFont="1" applyBorder="1" applyAlignment="1">
      <alignment horizontal="center"/>
    </xf>
    <xf numFmtId="0" fontId="0" fillId="0" borderId="53" xfId="0" applyBorder="1" applyAlignment="1">
      <alignment/>
    </xf>
    <xf numFmtId="0" fontId="0" fillId="0" borderId="22" xfId="0" applyBorder="1" applyAlignment="1">
      <alignment/>
    </xf>
    <xf numFmtId="0" fontId="0" fillId="0" borderId="21" xfId="0" applyBorder="1" applyAlignment="1">
      <alignment/>
    </xf>
    <xf numFmtId="0" fontId="0" fillId="0" borderId="18"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0" fillId="0" borderId="18" xfId="0" applyFont="1" applyBorder="1" applyAlignment="1">
      <alignment horizontal="left" shrinkToFit="1"/>
    </xf>
    <xf numFmtId="0" fontId="0" fillId="0" borderId="0" xfId="0" applyFont="1" applyBorder="1" applyAlignment="1">
      <alignment horizontal="left" shrinkToFit="1"/>
    </xf>
    <xf numFmtId="0" fontId="0" fillId="0" borderId="18" xfId="0" applyBorder="1" applyAlignment="1">
      <alignment wrapText="1"/>
    </xf>
    <xf numFmtId="0" fontId="0" fillId="0" borderId="0" xfId="0" applyBorder="1" applyAlignment="1">
      <alignment wrapText="1"/>
    </xf>
    <xf numFmtId="0" fontId="3" fillId="0" borderId="18" xfId="0" applyFont="1" applyBorder="1" applyAlignment="1">
      <alignment vertical="top" shrinkToFit="1"/>
    </xf>
    <xf numFmtId="0" fontId="3" fillId="0" borderId="0" xfId="0" applyFont="1" applyBorder="1" applyAlignment="1">
      <alignment vertical="top" shrinkToFit="1"/>
    </xf>
    <xf numFmtId="0" fontId="1" fillId="0" borderId="20" xfId="0" applyFont="1" applyBorder="1" applyAlignment="1">
      <alignment horizontal="center"/>
    </xf>
    <xf numFmtId="0" fontId="7" fillId="0" borderId="23" xfId="0" applyFont="1" applyBorder="1" applyAlignment="1">
      <alignment horizontal="left"/>
    </xf>
    <xf numFmtId="0" fontId="3" fillId="0" borderId="0" xfId="0" applyFont="1" applyAlignment="1">
      <alignment vertical="top" wrapText="1"/>
    </xf>
    <xf numFmtId="0" fontId="3" fillId="0" borderId="0" xfId="0" applyFont="1" applyAlignment="1">
      <alignment vertical="top"/>
    </xf>
    <xf numFmtId="42" fontId="0" fillId="0" borderId="54" xfId="44" applyNumberFormat="1" applyFont="1" applyBorder="1" applyAlignment="1">
      <alignment vertical="center"/>
    </xf>
    <xf numFmtId="42" fontId="0" fillId="0" borderId="55" xfId="44" applyNumberFormat="1" applyFont="1" applyBorder="1" applyAlignment="1">
      <alignment vertical="center"/>
    </xf>
    <xf numFmtId="42" fontId="0" fillId="0" borderId="44" xfId="44" applyNumberFormat="1" applyFont="1" applyBorder="1" applyAlignment="1">
      <alignment/>
    </xf>
    <xf numFmtId="42" fontId="0" fillId="0" borderId="45" xfId="44" applyNumberFormat="1" applyFont="1" applyBorder="1" applyAlignment="1">
      <alignment/>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3" fillId="0" borderId="0" xfId="0" applyFont="1" applyBorder="1" applyAlignment="1">
      <alignment/>
    </xf>
    <xf numFmtId="0" fontId="0" fillId="0" borderId="0" xfId="0" applyBorder="1" applyAlignment="1">
      <alignment/>
    </xf>
    <xf numFmtId="0" fontId="0" fillId="0" borderId="11" xfId="0" applyBorder="1" applyAlignment="1">
      <alignment/>
    </xf>
    <xf numFmtId="0" fontId="0" fillId="0" borderId="23" xfId="0" applyBorder="1" applyAlignment="1">
      <alignment/>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0" fillId="0" borderId="42" xfId="0" applyFont="1" applyBorder="1" applyAlignment="1">
      <alignment/>
    </xf>
    <xf numFmtId="0" fontId="0" fillId="0" borderId="17" xfId="0" applyFont="1" applyBorder="1" applyAlignment="1">
      <alignment/>
    </xf>
    <xf numFmtId="0" fontId="0" fillId="0" borderId="43" xfId="0" applyFont="1" applyBorder="1" applyAlignment="1">
      <alignment/>
    </xf>
    <xf numFmtId="0" fontId="5" fillId="0" borderId="24" xfId="0" applyFont="1" applyBorder="1" applyAlignment="1">
      <alignment horizontal="center" vertical="center" wrapText="1"/>
    </xf>
    <xf numFmtId="0" fontId="2" fillId="0" borderId="39" xfId="0" applyFont="1" applyBorder="1" applyAlignment="1">
      <alignment horizontal="center" vertical="center"/>
    </xf>
    <xf numFmtId="0" fontId="7" fillId="0" borderId="23" xfId="0" applyFont="1" applyBorder="1" applyAlignment="1">
      <alignment/>
    </xf>
    <xf numFmtId="0" fontId="7" fillId="0" borderId="39" xfId="0" applyFont="1" applyBorder="1" applyAlignment="1">
      <alignment/>
    </xf>
    <xf numFmtId="0" fontId="8" fillId="0" borderId="52" xfId="0" applyFont="1" applyBorder="1" applyAlignment="1">
      <alignment horizontal="center" vertical="center"/>
    </xf>
    <xf numFmtId="0" fontId="8" fillId="0" borderId="14" xfId="0" applyFont="1" applyBorder="1" applyAlignment="1">
      <alignment horizontal="center" vertical="center"/>
    </xf>
    <xf numFmtId="0" fontId="3" fillId="0" borderId="44" xfId="0" applyFont="1" applyBorder="1" applyAlignment="1">
      <alignment wrapText="1"/>
    </xf>
    <xf numFmtId="0" fontId="3" fillId="0" borderId="17" xfId="0" applyFont="1" applyBorder="1" applyAlignment="1">
      <alignment wrapText="1"/>
    </xf>
    <xf numFmtId="0" fontId="3" fillId="0" borderId="45" xfId="0" applyFont="1" applyBorder="1" applyAlignment="1">
      <alignment wrapText="1"/>
    </xf>
    <xf numFmtId="0" fontId="3" fillId="0" borderId="56" xfId="0" applyFont="1" applyBorder="1" applyAlignment="1">
      <alignment wrapText="1"/>
    </xf>
    <xf numFmtId="0" fontId="3" fillId="0" borderId="22" xfId="0" applyFont="1" applyBorder="1" applyAlignment="1">
      <alignment wrapText="1"/>
    </xf>
    <xf numFmtId="0" fontId="3" fillId="0" borderId="21" xfId="0" applyFont="1" applyBorder="1" applyAlignment="1">
      <alignment wrapText="1"/>
    </xf>
    <xf numFmtId="0" fontId="5" fillId="0" borderId="11" xfId="0" applyFont="1" applyBorder="1" applyAlignment="1">
      <alignment horizontal="center" wrapText="1"/>
    </xf>
    <xf numFmtId="0" fontId="2" fillId="0" borderId="23" xfId="0" applyFont="1" applyBorder="1" applyAlignment="1">
      <alignment horizontal="center"/>
    </xf>
    <xf numFmtId="0" fontId="2" fillId="0" borderId="25" xfId="0" applyFont="1" applyBorder="1" applyAlignment="1">
      <alignment horizontal="center"/>
    </xf>
    <xf numFmtId="0" fontId="7" fillId="0" borderId="25" xfId="0" applyFont="1" applyBorder="1" applyAlignment="1">
      <alignment/>
    </xf>
    <xf numFmtId="0" fontId="7" fillId="0" borderId="23" xfId="0" applyFont="1" applyBorder="1" applyAlignment="1">
      <alignment/>
    </xf>
    <xf numFmtId="0" fontId="7" fillId="0" borderId="39" xfId="0" applyFont="1" applyBorder="1" applyAlignment="1">
      <alignment/>
    </xf>
    <xf numFmtId="0" fontId="5"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0" fillId="0" borderId="0" xfId="0" applyFont="1" applyBorder="1" applyAlignment="1">
      <alignment horizont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wrapText="1"/>
    </xf>
    <xf numFmtId="0" fontId="0" fillId="0" borderId="20" xfId="0" applyFont="1" applyBorder="1" applyAlignment="1">
      <alignment horizontal="left" wrapText="1"/>
    </xf>
    <xf numFmtId="0" fontId="14" fillId="0" borderId="0" xfId="0" applyFont="1" applyBorder="1" applyAlignment="1">
      <alignment horizontal="center"/>
    </xf>
    <xf numFmtId="0" fontId="0" fillId="0" borderId="0" xfId="0" applyAlignment="1">
      <alignment/>
    </xf>
    <xf numFmtId="0" fontId="7" fillId="0" borderId="53" xfId="0" applyFont="1" applyBorder="1" applyAlignment="1">
      <alignment vertical="top"/>
    </xf>
    <xf numFmtId="0" fontId="7" fillId="0" borderId="22" xfId="0" applyFont="1" applyBorder="1" applyAlignment="1">
      <alignment vertical="top"/>
    </xf>
    <xf numFmtId="0" fontId="7" fillId="0" borderId="21" xfId="0" applyFont="1" applyBorder="1" applyAlignment="1">
      <alignment vertical="top"/>
    </xf>
    <xf numFmtId="0" fontId="1" fillId="0" borderId="13" xfId="0" applyFont="1" applyBorder="1" applyAlignment="1">
      <alignment horizontal="left" wrapText="1"/>
    </xf>
    <xf numFmtId="0" fontId="1" fillId="0" borderId="38" xfId="0" applyFont="1" applyBorder="1" applyAlignment="1">
      <alignment horizontal="left" wrapText="1"/>
    </xf>
    <xf numFmtId="0" fontId="6" fillId="0" borderId="53" xfId="0" applyFont="1" applyBorder="1" applyAlignment="1">
      <alignment wrapText="1"/>
    </xf>
    <xf numFmtId="0" fontId="6" fillId="0" borderId="22" xfId="0" applyFont="1" applyBorder="1" applyAlignment="1">
      <alignment wrapText="1"/>
    </xf>
    <xf numFmtId="0" fontId="3" fillId="0" borderId="10" xfId="0" applyFont="1" applyBorder="1" applyAlignment="1">
      <alignment horizontal="center" wrapText="1"/>
    </xf>
    <xf numFmtId="0" fontId="16" fillId="0" borderId="10" xfId="0" applyFont="1" applyBorder="1" applyAlignment="1">
      <alignment horizontal="left" wrapText="1"/>
    </xf>
    <xf numFmtId="0" fontId="0" fillId="0" borderId="20"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horizontal="left" vertical="top" wrapText="1"/>
    </xf>
    <xf numFmtId="0" fontId="18" fillId="0" borderId="10" xfId="0" applyFont="1" applyBorder="1" applyAlignment="1">
      <alignment horizontal="center" vertical="center" wrapText="1"/>
    </xf>
    <xf numFmtId="0" fontId="17" fillId="38" borderId="10" xfId="0" applyFont="1" applyFill="1" applyBorder="1" applyAlignment="1">
      <alignment horizontal="center" vertical="center"/>
    </xf>
    <xf numFmtId="0" fontId="17" fillId="0" borderId="0" xfId="0" applyFont="1" applyAlignment="1">
      <alignment horizontal="center"/>
    </xf>
    <xf numFmtId="0" fontId="17" fillId="0" borderId="20" xfId="0" applyFont="1" applyBorder="1" applyAlignment="1">
      <alignment horizontal="center" vertical="center"/>
    </xf>
    <xf numFmtId="0" fontId="17" fillId="0" borderId="0" xfId="0" applyFont="1" applyAlignment="1">
      <alignment horizontal="right" vertical="center"/>
    </xf>
    <xf numFmtId="0" fontId="22" fillId="0" borderId="44" xfId="57" applyFont="1" applyBorder="1" applyAlignment="1">
      <alignment horizontal="left"/>
      <protection/>
    </xf>
    <xf numFmtId="0" fontId="22" fillId="0" borderId="17" xfId="57" applyFont="1" applyBorder="1" applyAlignment="1">
      <alignment horizontal="left"/>
      <protection/>
    </xf>
    <xf numFmtId="0" fontId="21" fillId="0" borderId="0" xfId="57" applyFont="1" applyAlignment="1">
      <alignment horizontal="center"/>
      <protection/>
    </xf>
    <xf numFmtId="0" fontId="22" fillId="0" borderId="43" xfId="57" applyFont="1" applyBorder="1" applyAlignment="1">
      <alignment horizontal="left"/>
      <protection/>
    </xf>
    <xf numFmtId="0" fontId="21" fillId="0" borderId="57" xfId="57" applyFont="1" applyBorder="1" applyAlignment="1" applyProtection="1">
      <alignment horizontal="left"/>
      <protection locked="0"/>
    </xf>
    <xf numFmtId="0" fontId="21" fillId="0" borderId="20" xfId="57" applyFont="1" applyBorder="1" applyAlignment="1" applyProtection="1">
      <alignment horizontal="left"/>
      <protection locked="0"/>
    </xf>
    <xf numFmtId="0" fontId="21" fillId="0" borderId="58" xfId="57" applyFont="1" applyBorder="1" applyAlignment="1" applyProtection="1">
      <alignment horizontal="left"/>
      <protection locked="0"/>
    </xf>
    <xf numFmtId="169" fontId="21" fillId="0" borderId="57" xfId="57" applyNumberFormat="1" applyFont="1" applyFill="1" applyBorder="1" applyAlignment="1" applyProtection="1">
      <alignment horizontal="left"/>
      <protection locked="0"/>
    </xf>
    <xf numFmtId="169" fontId="21" fillId="0" borderId="20" xfId="57" applyNumberFormat="1" applyFont="1" applyFill="1" applyBorder="1" applyAlignment="1" applyProtection="1">
      <alignment horizontal="left"/>
      <protection locked="0"/>
    </xf>
    <xf numFmtId="169" fontId="21" fillId="0" borderId="58" xfId="57" applyNumberFormat="1" applyFont="1" applyFill="1" applyBorder="1" applyAlignment="1" applyProtection="1">
      <alignment horizontal="left"/>
      <protection locked="0"/>
    </xf>
    <xf numFmtId="166" fontId="21" fillId="0" borderId="35" xfId="57" applyNumberFormat="1" applyFont="1" applyBorder="1" applyAlignment="1">
      <alignment horizontal="center" vertical="center"/>
      <protection/>
    </xf>
    <xf numFmtId="166" fontId="21" fillId="0" borderId="36" xfId="57" applyNumberFormat="1" applyFont="1" applyBorder="1" applyAlignment="1">
      <alignment horizontal="center" vertical="center"/>
      <protection/>
    </xf>
    <xf numFmtId="166" fontId="96" fillId="0" borderId="44" xfId="57" applyNumberFormat="1" applyFont="1" applyFill="1" applyBorder="1" applyAlignment="1">
      <alignment horizontal="justify" vertical="top" wrapText="1"/>
      <protection/>
    </xf>
    <xf numFmtId="0" fontId="21" fillId="0" borderId="17" xfId="0" applyFont="1" applyFill="1" applyBorder="1" applyAlignment="1">
      <alignment horizontal="justify" vertical="top" wrapText="1"/>
    </xf>
    <xf numFmtId="0" fontId="21" fillId="0" borderId="59" xfId="0" applyFont="1" applyFill="1" applyBorder="1" applyAlignment="1">
      <alignment horizontal="justify" vertical="top" wrapText="1"/>
    </xf>
    <xf numFmtId="0" fontId="21" fillId="0" borderId="0" xfId="0" applyFont="1" applyFill="1" applyAlignment="1">
      <alignment horizontal="justify" vertical="top" wrapText="1"/>
    </xf>
    <xf numFmtId="0" fontId="22" fillId="0" borderId="44" xfId="57" applyFont="1" applyBorder="1" applyAlignment="1">
      <alignment horizontal="left" vertical="center"/>
      <protection/>
    </xf>
    <xf numFmtId="0" fontId="22" fillId="0" borderId="17" xfId="57" applyFont="1" applyBorder="1" applyAlignment="1">
      <alignment horizontal="left" vertical="center"/>
      <protection/>
    </xf>
    <xf numFmtId="0" fontId="22" fillId="0" borderId="43" xfId="57" applyFont="1" applyBorder="1" applyAlignment="1">
      <alignment horizontal="left" vertical="center"/>
      <protection/>
    </xf>
    <xf numFmtId="0" fontId="22" fillId="0" borderId="57" xfId="57" applyFont="1" applyBorder="1" applyAlignment="1">
      <alignment horizontal="left" vertical="center"/>
      <protection/>
    </xf>
    <xf numFmtId="0" fontId="22" fillId="0" borderId="20" xfId="57" applyFont="1" applyBorder="1" applyAlignment="1">
      <alignment horizontal="left" vertical="center"/>
      <protection/>
    </xf>
    <xf numFmtId="0" fontId="22" fillId="0" borderId="58" xfId="57" applyFont="1" applyBorder="1" applyAlignment="1">
      <alignment horizontal="left" vertical="center"/>
      <protection/>
    </xf>
    <xf numFmtId="1" fontId="21" fillId="0" borderId="57" xfId="62" applyNumberFormat="1" applyFont="1" applyBorder="1" applyAlignment="1">
      <alignment horizontal="left"/>
    </xf>
    <xf numFmtId="1" fontId="21" fillId="0" borderId="58" xfId="62" applyNumberFormat="1" applyFont="1" applyBorder="1" applyAlignment="1">
      <alignment horizontal="left"/>
    </xf>
    <xf numFmtId="171" fontId="21" fillId="0" borderId="35" xfId="57" applyNumberFormat="1" applyFont="1" applyBorder="1" applyAlignment="1" applyProtection="1">
      <alignment horizontal="center" vertical="center"/>
      <protection locked="0"/>
    </xf>
    <xf numFmtId="166" fontId="21" fillId="0" borderId="36" xfId="57" applyNumberFormat="1" applyFont="1" applyBorder="1" applyAlignment="1" applyProtection="1">
      <alignment horizontal="center" vertical="center"/>
      <protection locked="0"/>
    </xf>
    <xf numFmtId="0" fontId="22" fillId="0" borderId="10" xfId="57" applyFont="1" applyBorder="1" applyAlignment="1">
      <alignment horizontal="left" vertical="center"/>
      <protection/>
    </xf>
    <xf numFmtId="0" fontId="96" fillId="0" borderId="20" xfId="57" applyFont="1" applyBorder="1" applyAlignment="1">
      <alignment horizontal="left"/>
      <protection/>
    </xf>
    <xf numFmtId="0" fontId="96" fillId="0" borderId="0" xfId="57" applyFont="1" applyBorder="1" applyAlignment="1">
      <alignment horizontal="left"/>
      <protection/>
    </xf>
    <xf numFmtId="3" fontId="21" fillId="0" borderId="57" xfId="57" applyNumberFormat="1" applyFont="1" applyFill="1" applyBorder="1" applyAlignment="1" applyProtection="1">
      <alignment horizontal="center"/>
      <protection locked="0"/>
    </xf>
    <xf numFmtId="0" fontId="21" fillId="0" borderId="58" xfId="57" applyFont="1" applyFill="1" applyBorder="1" applyAlignment="1" applyProtection="1">
      <alignment horizontal="center"/>
      <protection locked="0"/>
    </xf>
    <xf numFmtId="0" fontId="21" fillId="0" borderId="57" xfId="57" applyFont="1" applyFill="1" applyBorder="1" applyAlignment="1" applyProtection="1">
      <alignment horizontal="center"/>
      <protection locked="0"/>
    </xf>
    <xf numFmtId="0" fontId="21" fillId="0" borderId="20" xfId="57" applyFont="1" applyFill="1" applyBorder="1" applyAlignment="1" applyProtection="1">
      <alignment horizontal="center"/>
      <protection locked="0"/>
    </xf>
    <xf numFmtId="10" fontId="21" fillId="0" borderId="57" xfId="62" applyNumberFormat="1" applyFont="1" applyFill="1" applyBorder="1" applyAlignment="1" applyProtection="1">
      <alignment horizontal="center"/>
      <protection locked="0"/>
    </xf>
    <xf numFmtId="10" fontId="21" fillId="0" borderId="20" xfId="62" applyNumberFormat="1" applyFont="1" applyFill="1" applyBorder="1" applyAlignment="1" applyProtection="1">
      <alignment horizontal="center"/>
      <protection locked="0"/>
    </xf>
    <xf numFmtId="0" fontId="70" fillId="33" borderId="60" xfId="0" applyFont="1" applyFill="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rmal 4 4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5</xdr:col>
      <xdr:colOff>209550</xdr:colOff>
      <xdr:row>10</xdr:row>
      <xdr:rowOff>0</xdr:rowOff>
    </xdr:to>
    <xdr:pic>
      <xdr:nvPicPr>
        <xdr:cNvPr id="1" name="Picture 1"/>
        <xdr:cNvPicPr preferRelativeResize="1">
          <a:picLocks noChangeAspect="1"/>
        </xdr:cNvPicPr>
      </xdr:nvPicPr>
      <xdr:blipFill>
        <a:blip r:embed="rId1"/>
        <a:stretch>
          <a:fillRect/>
        </a:stretch>
      </xdr:blipFill>
      <xdr:spPr>
        <a:xfrm>
          <a:off x="219075" y="0"/>
          <a:ext cx="10067925"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95250</xdr:colOff>
      <xdr:row>10</xdr:row>
      <xdr:rowOff>104775</xdr:rowOff>
    </xdr:to>
    <xdr:pic>
      <xdr:nvPicPr>
        <xdr:cNvPr id="1" name="Picture 2"/>
        <xdr:cNvPicPr preferRelativeResize="1">
          <a:picLocks noChangeAspect="1"/>
        </xdr:cNvPicPr>
      </xdr:nvPicPr>
      <xdr:blipFill>
        <a:blip r:embed="rId1"/>
        <a:stretch>
          <a:fillRect/>
        </a:stretch>
      </xdr:blipFill>
      <xdr:spPr>
        <a:xfrm>
          <a:off x="0" y="0"/>
          <a:ext cx="690562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FF00"/>
  </sheetPr>
  <dimension ref="B11:J144"/>
  <sheetViews>
    <sheetView tabSelected="1" zoomScalePageLayoutView="0" workbookViewId="0" topLeftCell="A21">
      <selection activeCell="H56" sqref="H56"/>
    </sheetView>
  </sheetViews>
  <sheetFormatPr defaultColWidth="9.140625" defaultRowHeight="12.75"/>
  <cols>
    <col min="1" max="1" width="18.8515625" style="0" customWidth="1"/>
    <col min="2" max="2" width="68.8515625" style="0" bestFit="1" customWidth="1"/>
    <col min="3" max="3" width="45.140625" style="0" customWidth="1"/>
    <col min="6" max="6" width="47.421875" style="0" bestFit="1" customWidth="1"/>
    <col min="8" max="8" width="26.421875" style="0" bestFit="1" customWidth="1"/>
  </cols>
  <sheetData>
    <row r="10" ht="14.25" customHeight="1"/>
    <row r="11" spans="2:3" ht="28.5" customHeight="1">
      <c r="B11" s="42" t="s">
        <v>208</v>
      </c>
      <c r="C11" s="43"/>
    </row>
    <row r="12" spans="2:3" ht="6.75" customHeight="1">
      <c r="B12" s="44"/>
      <c r="C12" s="45"/>
    </row>
    <row r="13" spans="2:3" ht="6.75" customHeight="1">
      <c r="B13" s="44"/>
      <c r="C13" s="45"/>
    </row>
    <row r="14" spans="2:3" ht="6.75" customHeight="1">
      <c r="B14" s="44"/>
      <c r="C14" s="45"/>
    </row>
    <row r="15" spans="2:3" ht="18.75" customHeight="1">
      <c r="B15" s="44"/>
      <c r="C15" s="153" t="s">
        <v>290</v>
      </c>
    </row>
    <row r="16" spans="2:3" ht="15" customHeight="1">
      <c r="B16" s="46" t="s">
        <v>154</v>
      </c>
      <c r="C16" s="47"/>
    </row>
    <row r="17" spans="2:3" ht="14.25" customHeight="1">
      <c r="B17" s="48" t="s">
        <v>2</v>
      </c>
      <c r="C17" s="49"/>
    </row>
    <row r="18" spans="2:9" ht="14.25" customHeight="1">
      <c r="B18" s="48" t="s">
        <v>155</v>
      </c>
      <c r="C18" s="50"/>
      <c r="F18" s="119" t="s">
        <v>263</v>
      </c>
      <c r="G18" s="119"/>
      <c r="H18" s="119"/>
      <c r="I18" s="119"/>
    </row>
    <row r="19" spans="2:6" ht="14.25" customHeight="1">
      <c r="B19" s="48" t="s">
        <v>156</v>
      </c>
      <c r="C19" s="51"/>
      <c r="F19" t="s">
        <v>261</v>
      </c>
    </row>
    <row r="20" spans="2:6" ht="14.25" customHeight="1">
      <c r="B20" s="123" t="s">
        <v>291</v>
      </c>
      <c r="C20" s="126"/>
      <c r="F20" t="s">
        <v>480</v>
      </c>
    </row>
    <row r="21" spans="2:6" ht="15" customHeight="1">
      <c r="B21" s="46" t="s">
        <v>157</v>
      </c>
      <c r="C21" s="52"/>
      <c r="F21" t="s">
        <v>468</v>
      </c>
    </row>
    <row r="22" spans="2:6" ht="14.25" customHeight="1">
      <c r="B22" s="48" t="s">
        <v>158</v>
      </c>
      <c r="C22" s="49"/>
      <c r="F22" t="s">
        <v>469</v>
      </c>
    </row>
    <row r="23" spans="2:3" ht="14.25" customHeight="1">
      <c r="B23" s="48" t="s">
        <v>2</v>
      </c>
      <c r="C23" s="49"/>
    </row>
    <row r="24" spans="2:10" ht="14.25" customHeight="1">
      <c r="B24" s="48" t="s">
        <v>159</v>
      </c>
      <c r="C24" s="49"/>
      <c r="F24" s="231" t="s">
        <v>264</v>
      </c>
      <c r="H24" s="233" t="s">
        <v>332</v>
      </c>
      <c r="I24" s="232"/>
      <c r="J24" s="232"/>
    </row>
    <row r="25" spans="2:8" ht="14.25" customHeight="1">
      <c r="B25" s="53" t="s">
        <v>262</v>
      </c>
      <c r="C25" s="49"/>
      <c r="F25" t="s">
        <v>464</v>
      </c>
      <c r="H25" t="s">
        <v>279</v>
      </c>
    </row>
    <row r="26" spans="2:8" ht="14.25" customHeight="1">
      <c r="B26" s="48" t="s">
        <v>3</v>
      </c>
      <c r="C26" s="49"/>
      <c r="F26" t="s">
        <v>265</v>
      </c>
      <c r="H26" t="s">
        <v>467</v>
      </c>
    </row>
    <row r="27" spans="2:8" ht="14.25" customHeight="1">
      <c r="B27" s="48" t="s">
        <v>160</v>
      </c>
      <c r="C27" s="49"/>
      <c r="F27" t="s">
        <v>484</v>
      </c>
      <c r="H27" t="s">
        <v>466</v>
      </c>
    </row>
    <row r="28" spans="2:10" ht="14.25" customHeight="1">
      <c r="B28" s="48" t="s">
        <v>161</v>
      </c>
      <c r="C28" s="49"/>
      <c r="F28" s="120" t="s">
        <v>274</v>
      </c>
      <c r="H28" t="s">
        <v>280</v>
      </c>
      <c r="I28" s="230"/>
      <c r="J28" s="230"/>
    </row>
    <row r="29" spans="2:8" ht="14.25" customHeight="1">
      <c r="B29" s="48" t="s">
        <v>162</v>
      </c>
      <c r="C29" s="54"/>
      <c r="F29" t="s">
        <v>266</v>
      </c>
      <c r="H29" t="s">
        <v>481</v>
      </c>
    </row>
    <row r="30" spans="2:8" ht="14.25" customHeight="1">
      <c r="B30" s="48" t="s">
        <v>155</v>
      </c>
      <c r="C30" s="50"/>
      <c r="F30" t="s">
        <v>267</v>
      </c>
      <c r="H30" t="s">
        <v>478</v>
      </c>
    </row>
    <row r="31" spans="2:8" ht="14.25" customHeight="1">
      <c r="B31" s="48" t="s">
        <v>156</v>
      </c>
      <c r="C31" s="55"/>
      <c r="F31" t="s">
        <v>465</v>
      </c>
      <c r="H31" t="s">
        <v>476</v>
      </c>
    </row>
    <row r="32" spans="2:8" ht="14.25" customHeight="1">
      <c r="B32" s="48" t="s">
        <v>163</v>
      </c>
      <c r="C32" s="49"/>
      <c r="F32" t="s">
        <v>482</v>
      </c>
      <c r="H32" t="s">
        <v>277</v>
      </c>
    </row>
    <row r="33" spans="2:8" ht="14.25" customHeight="1">
      <c r="B33" s="434" t="s">
        <v>489</v>
      </c>
      <c r="F33" t="s">
        <v>268</v>
      </c>
      <c r="H33" t="s">
        <v>477</v>
      </c>
    </row>
    <row r="34" spans="2:8" ht="14.25" customHeight="1">
      <c r="B34" s="48" t="s">
        <v>334</v>
      </c>
      <c r="C34" s="49"/>
      <c r="F34" s="120" t="s">
        <v>483</v>
      </c>
      <c r="H34" t="s">
        <v>479</v>
      </c>
    </row>
    <row r="35" spans="2:8" ht="14.25" customHeight="1">
      <c r="B35" s="48" t="s">
        <v>164</v>
      </c>
      <c r="C35" s="56"/>
      <c r="F35" t="s">
        <v>269</v>
      </c>
      <c r="H35" t="s">
        <v>475</v>
      </c>
    </row>
    <row r="36" spans="2:6" ht="14.25" customHeight="1">
      <c r="B36" s="48" t="s">
        <v>165</v>
      </c>
      <c r="C36" s="56"/>
      <c r="F36" t="s">
        <v>270</v>
      </c>
    </row>
    <row r="37" spans="2:6" ht="13.5" customHeight="1">
      <c r="B37" s="123" t="s">
        <v>474</v>
      </c>
      <c r="C37" s="125"/>
      <c r="F37" t="s">
        <v>271</v>
      </c>
    </row>
    <row r="38" spans="2:6" ht="13.5" customHeight="1">
      <c r="B38" s="57" t="s">
        <v>166</v>
      </c>
      <c r="C38" s="52"/>
      <c r="F38" t="s">
        <v>272</v>
      </c>
    </row>
    <row r="39" spans="2:6" ht="13.5" customHeight="1">
      <c r="B39" s="58" t="s">
        <v>167</v>
      </c>
      <c r="C39" s="49"/>
      <c r="F39" t="s">
        <v>273</v>
      </c>
    </row>
    <row r="40" spans="2:3" ht="13.5" customHeight="1">
      <c r="B40" s="58" t="s">
        <v>160</v>
      </c>
      <c r="C40" s="49"/>
    </row>
    <row r="41" spans="2:6" ht="13.5" customHeight="1">
      <c r="B41" s="58" t="s">
        <v>161</v>
      </c>
      <c r="C41" s="49"/>
      <c r="F41" s="119" t="s">
        <v>470</v>
      </c>
    </row>
    <row r="42" spans="2:6" ht="13.5" customHeight="1">
      <c r="B42" s="58" t="s">
        <v>162</v>
      </c>
      <c r="C42" s="54"/>
      <c r="F42" t="s">
        <v>331</v>
      </c>
    </row>
    <row r="43" spans="2:6" ht="13.5" customHeight="1">
      <c r="B43" s="58" t="s">
        <v>168</v>
      </c>
      <c r="C43" s="49"/>
      <c r="F43" t="s">
        <v>326</v>
      </c>
    </row>
    <row r="44" spans="2:6" ht="13.5" customHeight="1">
      <c r="B44" s="58" t="s">
        <v>169</v>
      </c>
      <c r="C44" s="49"/>
      <c r="F44" s="120" t="s">
        <v>330</v>
      </c>
    </row>
    <row r="45" spans="2:6" ht="13.5" customHeight="1">
      <c r="B45" s="58" t="s">
        <v>170</v>
      </c>
      <c r="C45" s="49"/>
      <c r="F45" t="s">
        <v>327</v>
      </c>
    </row>
    <row r="46" spans="2:3" ht="13.5" customHeight="1">
      <c r="B46" s="58" t="s">
        <v>288</v>
      </c>
      <c r="C46" s="49"/>
    </row>
    <row r="47" spans="2:3" ht="13.5" customHeight="1">
      <c r="B47" s="58" t="s">
        <v>171</v>
      </c>
      <c r="C47" s="59"/>
    </row>
    <row r="48" spans="2:3" ht="18" customHeight="1">
      <c r="B48" s="234" t="s">
        <v>485</v>
      </c>
      <c r="C48" s="235"/>
    </row>
    <row r="49" spans="2:3" ht="18" customHeight="1">
      <c r="B49" s="46" t="s">
        <v>172</v>
      </c>
      <c r="C49" s="52"/>
    </row>
    <row r="50" spans="2:3" ht="18" customHeight="1">
      <c r="B50" s="48" t="s">
        <v>173</v>
      </c>
      <c r="C50" s="56"/>
    </row>
    <row r="51" spans="2:3" ht="18" customHeight="1">
      <c r="B51" s="48" t="s">
        <v>174</v>
      </c>
      <c r="C51" s="56"/>
    </row>
    <row r="52" spans="2:3" ht="18" customHeight="1">
      <c r="B52" s="48" t="s">
        <v>175</v>
      </c>
      <c r="C52" s="56"/>
    </row>
    <row r="53" spans="2:3" ht="18" customHeight="1">
      <c r="B53" s="123" t="s">
        <v>284</v>
      </c>
      <c r="C53" s="125"/>
    </row>
    <row r="54" spans="2:3" ht="18" customHeight="1">
      <c r="B54" s="123" t="s">
        <v>285</v>
      </c>
      <c r="C54" s="125"/>
    </row>
    <row r="55" spans="2:3" ht="18" customHeight="1">
      <c r="B55" s="123" t="s">
        <v>286</v>
      </c>
      <c r="C55" s="125"/>
    </row>
    <row r="56" spans="2:6" ht="18" customHeight="1">
      <c r="B56" s="123" t="s">
        <v>287</v>
      </c>
      <c r="C56" s="125"/>
      <c r="F56" s="119"/>
    </row>
    <row r="57" spans="2:3" ht="18" customHeight="1">
      <c r="B57" s="46" t="s">
        <v>176</v>
      </c>
      <c r="C57" s="52"/>
    </row>
    <row r="58" spans="2:3" ht="18" customHeight="1">
      <c r="B58" s="48" t="s">
        <v>177</v>
      </c>
      <c r="C58" s="49"/>
    </row>
    <row r="59" spans="2:3" ht="18" customHeight="1">
      <c r="B59" s="48" t="s">
        <v>329</v>
      </c>
      <c r="C59" s="60"/>
    </row>
    <row r="60" spans="2:3" ht="18" customHeight="1">
      <c r="B60" s="48" t="s">
        <v>471</v>
      </c>
      <c r="C60" s="60"/>
    </row>
    <row r="61" spans="2:3" ht="18" customHeight="1">
      <c r="B61" s="48" t="s">
        <v>180</v>
      </c>
      <c r="C61" s="61"/>
    </row>
    <row r="62" spans="2:3" ht="18" customHeight="1">
      <c r="B62" s="48" t="s">
        <v>181</v>
      </c>
      <c r="C62" s="49"/>
    </row>
    <row r="63" spans="2:3" ht="14.25" customHeight="1">
      <c r="B63" s="46" t="s">
        <v>182</v>
      </c>
      <c r="C63" s="52"/>
    </row>
    <row r="64" spans="2:3" ht="14.25" customHeight="1">
      <c r="B64" s="62" t="s">
        <v>183</v>
      </c>
      <c r="C64" s="63"/>
    </row>
    <row r="65" spans="2:3" ht="14.25" customHeight="1">
      <c r="B65" s="48" t="s">
        <v>184</v>
      </c>
      <c r="C65" s="64"/>
    </row>
    <row r="66" spans="2:3" ht="14.25" customHeight="1">
      <c r="B66" s="48" t="s">
        <v>185</v>
      </c>
      <c r="C66" s="63"/>
    </row>
    <row r="67" spans="2:3" ht="18" customHeight="1">
      <c r="B67" s="123" t="s">
        <v>283</v>
      </c>
      <c r="C67" s="124" t="e">
        <f>C59/C66</f>
        <v>#DIV/0!</v>
      </c>
    </row>
    <row r="68" spans="2:3" ht="18" customHeight="1">
      <c r="B68" s="46" t="s">
        <v>186</v>
      </c>
      <c r="C68" s="52"/>
    </row>
    <row r="69" spans="2:3" ht="18" customHeight="1">
      <c r="B69" s="48" t="s">
        <v>187</v>
      </c>
      <c r="C69" s="56"/>
    </row>
    <row r="70" spans="2:3" ht="18" customHeight="1">
      <c r="B70" s="117" t="s">
        <v>472</v>
      </c>
      <c r="C70" s="118"/>
    </row>
    <row r="71" spans="2:3" ht="18" customHeight="1">
      <c r="B71" s="117" t="s">
        <v>486</v>
      </c>
      <c r="C71" s="118"/>
    </row>
    <row r="72" spans="2:3" ht="18" customHeight="1">
      <c r="B72" s="48" t="s">
        <v>188</v>
      </c>
      <c r="C72" s="59"/>
    </row>
    <row r="73" spans="2:3" ht="18" customHeight="1">
      <c r="B73" s="123" t="s">
        <v>488</v>
      </c>
      <c r="C73" s="235"/>
    </row>
    <row r="74" spans="2:3" ht="18" customHeight="1">
      <c r="B74" s="46" t="s">
        <v>189</v>
      </c>
      <c r="C74" s="52"/>
    </row>
    <row r="75" spans="2:3" ht="18" customHeight="1">
      <c r="B75" s="48" t="s">
        <v>190</v>
      </c>
      <c r="C75" s="56"/>
    </row>
    <row r="76" spans="2:3" ht="18" customHeight="1">
      <c r="B76" s="48" t="s">
        <v>191</v>
      </c>
      <c r="C76" s="65"/>
    </row>
    <row r="77" spans="2:3" ht="18" customHeight="1">
      <c r="B77" s="117" t="s">
        <v>328</v>
      </c>
      <c r="C77" s="65"/>
    </row>
    <row r="78" spans="2:3" ht="18" customHeight="1">
      <c r="B78" s="117" t="s">
        <v>283</v>
      </c>
      <c r="C78" s="122" t="e">
        <f>C59/C75</f>
        <v>#DIV/0!</v>
      </c>
    </row>
    <row r="79" spans="2:3" ht="18" customHeight="1">
      <c r="B79" s="48" t="s">
        <v>192</v>
      </c>
      <c r="C79" s="56"/>
    </row>
    <row r="80" spans="2:3" ht="18" customHeight="1">
      <c r="B80" s="48" t="s">
        <v>210</v>
      </c>
      <c r="C80" s="56"/>
    </row>
    <row r="81" spans="2:3" ht="18" customHeight="1">
      <c r="B81" s="48" t="s">
        <v>193</v>
      </c>
      <c r="C81" s="56"/>
    </row>
    <row r="82" spans="2:3" ht="18" customHeight="1">
      <c r="B82" s="117" t="s">
        <v>473</v>
      </c>
      <c r="C82" s="118"/>
    </row>
    <row r="83" spans="2:3" ht="18" customHeight="1">
      <c r="B83" s="48" t="s">
        <v>194</v>
      </c>
      <c r="C83" s="56"/>
    </row>
    <row r="84" spans="2:3" ht="18" customHeight="1">
      <c r="B84" s="117" t="s">
        <v>259</v>
      </c>
      <c r="C84" s="118"/>
    </row>
    <row r="85" spans="2:3" ht="18" customHeight="1">
      <c r="B85" s="117" t="s">
        <v>260</v>
      </c>
      <c r="C85" s="118"/>
    </row>
    <row r="86" spans="2:3" ht="18" customHeight="1">
      <c r="B86" s="117" t="s">
        <v>487</v>
      </c>
      <c r="C86" s="118"/>
    </row>
    <row r="87" spans="2:3" ht="18" customHeight="1">
      <c r="B87" s="48" t="s">
        <v>195</v>
      </c>
      <c r="C87" s="56"/>
    </row>
    <row r="88" ht="18" customHeight="1"/>
    <row r="89" ht="18" customHeight="1"/>
    <row r="90" spans="2:3" ht="18" customHeight="1">
      <c r="B90" s="236" t="s">
        <v>289</v>
      </c>
      <c r="C90" s="232"/>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c r="B120" s="121" t="s">
        <v>282</v>
      </c>
    </row>
    <row r="121" ht="14.25" customHeight="1">
      <c r="B121" s="121" t="s">
        <v>281</v>
      </c>
    </row>
    <row r="122" ht="15" hidden="1">
      <c r="B122" s="66" t="s">
        <v>168</v>
      </c>
    </row>
    <row r="123" ht="15" hidden="1">
      <c r="B123" s="67" t="s">
        <v>196</v>
      </c>
    </row>
    <row r="124" ht="15" hidden="1">
      <c r="B124" s="67" t="s">
        <v>197</v>
      </c>
    </row>
    <row r="125" ht="15" hidden="1">
      <c r="B125" s="67" t="s">
        <v>198</v>
      </c>
    </row>
    <row r="126" ht="15" hidden="1">
      <c r="B126" s="67" t="s">
        <v>199</v>
      </c>
    </row>
    <row r="127" ht="15" hidden="1">
      <c r="B127" s="67" t="s">
        <v>200</v>
      </c>
    </row>
    <row r="128" ht="15" hidden="1">
      <c r="B128" s="66" t="s">
        <v>181</v>
      </c>
    </row>
    <row r="129" ht="15" hidden="1">
      <c r="B129" s="67" t="s">
        <v>201</v>
      </c>
    </row>
    <row r="130" ht="15" hidden="1">
      <c r="B130" s="67" t="s">
        <v>178</v>
      </c>
    </row>
    <row r="131" ht="15" hidden="1">
      <c r="B131" s="66" t="s">
        <v>177</v>
      </c>
    </row>
    <row r="132" ht="15" hidden="1">
      <c r="B132" s="67" t="s">
        <v>202</v>
      </c>
    </row>
    <row r="133" ht="15" hidden="1">
      <c r="B133" s="67" t="s">
        <v>178</v>
      </c>
    </row>
    <row r="134" ht="15" hidden="1">
      <c r="B134" s="66" t="s">
        <v>179</v>
      </c>
    </row>
    <row r="135" ht="15" hidden="1">
      <c r="B135" s="67" t="s">
        <v>203</v>
      </c>
    </row>
    <row r="136" ht="15" hidden="1">
      <c r="B136" s="67" t="s">
        <v>204</v>
      </c>
    </row>
    <row r="137" ht="15" hidden="1">
      <c r="B137" s="67" t="s">
        <v>205</v>
      </c>
    </row>
    <row r="138" ht="15" hidden="1">
      <c r="B138" s="66" t="s">
        <v>206</v>
      </c>
    </row>
    <row r="139" ht="15" hidden="1">
      <c r="B139" s="68">
        <v>12</v>
      </c>
    </row>
    <row r="140" ht="15" hidden="1">
      <c r="B140" s="68">
        <v>18</v>
      </c>
    </row>
    <row r="141" ht="15" hidden="1">
      <c r="B141" s="68">
        <v>24</v>
      </c>
    </row>
    <row r="142" ht="15" hidden="1">
      <c r="B142" s="66" t="s">
        <v>207</v>
      </c>
    </row>
    <row r="143" ht="18" customHeight="1">
      <c r="B143" s="67"/>
    </row>
    <row r="144" ht="18" customHeight="1">
      <c r="B144" s="67"/>
    </row>
  </sheetData>
  <sheetProtection/>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theme="9"/>
  </sheetPr>
  <dimension ref="A1:N128"/>
  <sheetViews>
    <sheetView view="pageBreakPreview" zoomScaleNormal="130" zoomScaleSheetLayoutView="100" zoomScalePageLayoutView="0" workbookViewId="0" topLeftCell="A91">
      <selection activeCell="O16" sqref="O16"/>
    </sheetView>
  </sheetViews>
  <sheetFormatPr defaultColWidth="9.140625" defaultRowHeight="12.75"/>
  <cols>
    <col min="1" max="12" width="10.7109375" style="0" customWidth="1"/>
  </cols>
  <sheetData>
    <row r="1" spans="1:12" ht="25.5" customHeight="1">
      <c r="A1" s="309" t="s">
        <v>151</v>
      </c>
      <c r="B1" s="309"/>
      <c r="C1" s="309"/>
      <c r="D1" s="309"/>
      <c r="E1" s="309"/>
      <c r="F1" s="309"/>
      <c r="G1" s="309"/>
      <c r="H1" s="309"/>
      <c r="I1" s="309"/>
      <c r="J1" s="309"/>
      <c r="K1" s="309"/>
      <c r="L1" s="309"/>
    </row>
    <row r="2" spans="1:14" ht="48.75" customHeight="1">
      <c r="A2" s="246" t="s">
        <v>23</v>
      </c>
      <c r="B2" s="246"/>
      <c r="C2" s="246"/>
      <c r="D2" s="246"/>
      <c r="E2" s="246"/>
      <c r="F2" s="246"/>
      <c r="G2" s="246"/>
      <c r="H2" s="246"/>
      <c r="I2" s="246"/>
      <c r="J2" s="246"/>
      <c r="K2" s="246"/>
      <c r="L2" s="246"/>
      <c r="N2" s="2"/>
    </row>
    <row r="3" spans="1:14" ht="25.5" customHeight="1">
      <c r="A3" s="378" t="s">
        <v>139</v>
      </c>
      <c r="B3" s="378"/>
      <c r="C3" s="378"/>
      <c r="D3" s="378"/>
      <c r="E3" s="378"/>
      <c r="F3" s="378"/>
      <c r="G3" s="378"/>
      <c r="H3" s="378"/>
      <c r="I3" s="378"/>
      <c r="J3" s="378"/>
      <c r="K3" s="378"/>
      <c r="L3" s="378"/>
      <c r="N3" s="2"/>
    </row>
    <row r="4" spans="1:14" ht="25.5" customHeight="1">
      <c r="A4" s="25"/>
      <c r="B4" s="238" t="s">
        <v>140</v>
      </c>
      <c r="C4" s="238"/>
      <c r="D4" s="238"/>
      <c r="E4" s="238"/>
      <c r="F4" s="238"/>
      <c r="G4" s="238"/>
      <c r="H4" s="238"/>
      <c r="I4" s="238"/>
      <c r="J4" s="238"/>
      <c r="K4" s="238"/>
      <c r="L4" s="238"/>
      <c r="N4" s="2"/>
    </row>
    <row r="5" spans="1:14" ht="38.25" customHeight="1">
      <c r="A5" s="41"/>
      <c r="B5" s="238" t="s">
        <v>141</v>
      </c>
      <c r="C5" s="238"/>
      <c r="D5" s="238"/>
      <c r="E5" s="238"/>
      <c r="F5" s="238"/>
      <c r="G5" s="238"/>
      <c r="H5" s="238"/>
      <c r="I5" s="238"/>
      <c r="J5" s="238"/>
      <c r="K5" s="238"/>
      <c r="L5" s="238"/>
      <c r="N5" s="2"/>
    </row>
    <row r="6" spans="1:14" ht="12.75">
      <c r="A6" s="380"/>
      <c r="B6" s="381"/>
      <c r="C6" s="379"/>
      <c r="D6" s="379"/>
      <c r="E6" s="379"/>
      <c r="F6" s="238"/>
      <c r="G6" s="238"/>
      <c r="H6" s="379"/>
      <c r="I6" s="379"/>
      <c r="J6" s="379"/>
      <c r="K6" s="238"/>
      <c r="L6" s="238"/>
      <c r="N6" s="2"/>
    </row>
    <row r="7" spans="1:14" ht="12.75">
      <c r="A7" s="381"/>
      <c r="B7" s="381"/>
      <c r="C7" s="374" t="s">
        <v>142</v>
      </c>
      <c r="D7" s="374"/>
      <c r="E7" s="374"/>
      <c r="F7" s="238"/>
      <c r="G7" s="238"/>
      <c r="H7" s="374" t="s">
        <v>143</v>
      </c>
      <c r="I7" s="374"/>
      <c r="J7" s="374"/>
      <c r="K7" s="238"/>
      <c r="L7" s="238"/>
      <c r="N7" s="2"/>
    </row>
    <row r="8" spans="1:14" ht="13.5" thickBot="1">
      <c r="A8" s="240"/>
      <c r="B8" s="240"/>
      <c r="C8" s="240"/>
      <c r="D8" s="240"/>
      <c r="E8" s="240"/>
      <c r="F8" s="240"/>
      <c r="G8" s="240"/>
      <c r="H8" s="240"/>
      <c r="I8" s="240"/>
      <c r="J8" s="240"/>
      <c r="K8" s="240"/>
      <c r="L8" s="240"/>
      <c r="N8" s="2"/>
    </row>
    <row r="9" spans="1:12" ht="19.5" customHeight="1">
      <c r="A9" s="375" t="s">
        <v>0</v>
      </c>
      <c r="B9" s="376"/>
      <c r="C9" s="376"/>
      <c r="D9" s="376"/>
      <c r="E9" s="376"/>
      <c r="F9" s="377"/>
      <c r="G9" s="375" t="s">
        <v>1</v>
      </c>
      <c r="H9" s="376"/>
      <c r="I9" s="376"/>
      <c r="J9" s="376"/>
      <c r="K9" s="376"/>
      <c r="L9" s="377"/>
    </row>
    <row r="10" spans="1:12" ht="15.75" customHeight="1">
      <c r="A10" s="13" t="s">
        <v>2</v>
      </c>
      <c r="B10" s="355"/>
      <c r="C10" s="355"/>
      <c r="D10" s="355"/>
      <c r="E10" s="355"/>
      <c r="F10" s="356"/>
      <c r="G10" s="13" t="s">
        <v>2</v>
      </c>
      <c r="H10" s="355"/>
      <c r="I10" s="355"/>
      <c r="J10" s="355"/>
      <c r="K10" s="355"/>
      <c r="L10" s="356"/>
    </row>
    <row r="11" spans="1:12" ht="15.75" customHeight="1">
      <c r="A11" s="13" t="s">
        <v>3</v>
      </c>
      <c r="B11" s="355"/>
      <c r="C11" s="355"/>
      <c r="D11" s="355"/>
      <c r="E11" s="355"/>
      <c r="F11" s="356"/>
      <c r="G11" s="13" t="s">
        <v>3</v>
      </c>
      <c r="H11" s="355"/>
      <c r="I11" s="355"/>
      <c r="J11" s="355"/>
      <c r="K11" s="355"/>
      <c r="L11" s="356"/>
    </row>
    <row r="12" spans="1:12" ht="15.75" customHeight="1">
      <c r="A12" s="13"/>
      <c r="B12" s="355"/>
      <c r="C12" s="355"/>
      <c r="D12" s="355"/>
      <c r="E12" s="355"/>
      <c r="F12" s="356"/>
      <c r="G12" s="13"/>
      <c r="H12" s="355"/>
      <c r="I12" s="355"/>
      <c r="J12" s="355"/>
      <c r="K12" s="355"/>
      <c r="L12" s="356"/>
    </row>
    <row r="13" spans="1:12" ht="15.75" customHeight="1">
      <c r="A13" s="346" t="s">
        <v>4</v>
      </c>
      <c r="B13" s="347"/>
      <c r="C13" s="355"/>
      <c r="D13" s="355"/>
      <c r="E13" s="355"/>
      <c r="F13" s="356"/>
      <c r="G13" s="346" t="s">
        <v>4</v>
      </c>
      <c r="H13" s="347"/>
      <c r="I13" s="355"/>
      <c r="J13" s="355"/>
      <c r="K13" s="355"/>
      <c r="L13" s="356"/>
    </row>
    <row r="14" spans="1:12" ht="15.75" customHeight="1">
      <c r="A14" s="346" t="s">
        <v>5</v>
      </c>
      <c r="B14" s="347"/>
      <c r="C14" s="369"/>
      <c r="D14" s="369"/>
      <c r="E14" s="369"/>
      <c r="F14" s="370"/>
      <c r="G14" s="346" t="s">
        <v>5</v>
      </c>
      <c r="H14" s="347"/>
      <c r="I14" s="369"/>
      <c r="J14" s="369"/>
      <c r="K14" s="369"/>
      <c r="L14" s="370"/>
    </row>
    <row r="15" spans="1:12" ht="15.75" customHeight="1">
      <c r="A15" s="346" t="s">
        <v>6</v>
      </c>
      <c r="B15" s="347"/>
      <c r="C15" s="355"/>
      <c r="D15" s="355"/>
      <c r="E15" s="355"/>
      <c r="F15" s="356"/>
      <c r="G15" s="346" t="s">
        <v>6</v>
      </c>
      <c r="H15" s="347"/>
      <c r="I15" s="355"/>
      <c r="J15" s="355"/>
      <c r="K15" s="355"/>
      <c r="L15" s="356"/>
    </row>
    <row r="16" spans="1:12" ht="15.75" customHeight="1">
      <c r="A16" s="346" t="s">
        <v>7</v>
      </c>
      <c r="B16" s="347"/>
      <c r="C16" s="355"/>
      <c r="D16" s="355"/>
      <c r="E16" s="355"/>
      <c r="F16" s="356"/>
      <c r="G16" s="346" t="s">
        <v>7</v>
      </c>
      <c r="H16" s="347"/>
      <c r="I16" s="355"/>
      <c r="J16" s="355"/>
      <c r="K16" s="355"/>
      <c r="L16" s="356"/>
    </row>
    <row r="17" spans="1:12" ht="15.75" customHeight="1">
      <c r="A17" s="346"/>
      <c r="B17" s="347"/>
      <c r="C17" s="355"/>
      <c r="D17" s="355"/>
      <c r="E17" s="355"/>
      <c r="F17" s="356"/>
      <c r="G17" s="346"/>
      <c r="H17" s="347"/>
      <c r="I17" s="355"/>
      <c r="J17" s="355"/>
      <c r="K17" s="355"/>
      <c r="L17" s="356"/>
    </row>
    <row r="18" spans="1:12" ht="15.75" customHeight="1">
      <c r="A18" s="346" t="s">
        <v>8</v>
      </c>
      <c r="B18" s="347"/>
      <c r="C18" s="355"/>
      <c r="D18" s="355"/>
      <c r="E18" s="355"/>
      <c r="F18" s="356"/>
      <c r="G18" s="346" t="s">
        <v>8</v>
      </c>
      <c r="H18" s="347"/>
      <c r="I18" s="355"/>
      <c r="J18" s="355"/>
      <c r="K18" s="355"/>
      <c r="L18" s="356"/>
    </row>
    <row r="19" spans="1:12" ht="15.75" customHeight="1">
      <c r="A19" s="346" t="s">
        <v>9</v>
      </c>
      <c r="B19" s="347"/>
      <c r="C19" s="369"/>
      <c r="D19" s="369"/>
      <c r="E19" s="369"/>
      <c r="F19" s="370"/>
      <c r="G19" s="346" t="s">
        <v>9</v>
      </c>
      <c r="H19" s="347"/>
      <c r="I19" s="369"/>
      <c r="J19" s="369"/>
      <c r="K19" s="369"/>
      <c r="L19" s="370"/>
    </row>
    <row r="20" spans="1:12" ht="15.75" customHeight="1">
      <c r="A20" s="14" t="s">
        <v>10</v>
      </c>
      <c r="B20" s="355"/>
      <c r="C20" s="368"/>
      <c r="D20" s="359" t="s">
        <v>24</v>
      </c>
      <c r="E20" s="360"/>
      <c r="F20" s="361"/>
      <c r="G20" s="14" t="s">
        <v>10</v>
      </c>
      <c r="H20" s="355"/>
      <c r="I20" s="368"/>
      <c r="J20" s="359" t="s">
        <v>24</v>
      </c>
      <c r="K20" s="360"/>
      <c r="L20" s="361"/>
    </row>
    <row r="21" spans="1:12" ht="15.75" customHeight="1" thickBot="1">
      <c r="A21" s="15" t="s">
        <v>11</v>
      </c>
      <c r="B21" s="342"/>
      <c r="C21" s="343"/>
      <c r="D21" s="362"/>
      <c r="E21" s="363"/>
      <c r="F21" s="364"/>
      <c r="G21" s="15" t="s">
        <v>11</v>
      </c>
      <c r="H21" s="342"/>
      <c r="I21" s="343"/>
      <c r="J21" s="362"/>
      <c r="K21" s="363"/>
      <c r="L21" s="364"/>
    </row>
    <row r="22" spans="1:12" ht="13.5" thickBot="1">
      <c r="A22" s="344"/>
      <c r="B22" s="345"/>
      <c r="C22" s="345"/>
      <c r="D22" s="345"/>
      <c r="E22" s="345"/>
      <c r="F22" s="345"/>
      <c r="G22" s="345"/>
      <c r="H22" s="345"/>
      <c r="I22" s="345"/>
      <c r="J22" s="345"/>
      <c r="K22" s="345"/>
      <c r="L22" s="345"/>
    </row>
    <row r="23" spans="1:12" ht="18">
      <c r="A23" s="348" t="s">
        <v>26</v>
      </c>
      <c r="B23" s="349"/>
      <c r="C23" s="349"/>
      <c r="D23" s="349"/>
      <c r="E23" s="349"/>
      <c r="F23" s="349"/>
      <c r="G23" s="349"/>
      <c r="H23" s="349"/>
      <c r="I23" s="349"/>
      <c r="J23" s="349"/>
      <c r="K23" s="357"/>
      <c r="L23" s="358"/>
    </row>
    <row r="24" spans="1:12" ht="26.25" customHeight="1">
      <c r="A24" s="365" t="s">
        <v>27</v>
      </c>
      <c r="B24" s="366"/>
      <c r="C24" s="366"/>
      <c r="D24" s="367"/>
      <c r="E24" s="353" t="s">
        <v>28</v>
      </c>
      <c r="F24" s="354"/>
      <c r="G24" s="371" t="s">
        <v>29</v>
      </c>
      <c r="H24" s="372"/>
      <c r="I24" s="372"/>
      <c r="J24" s="373"/>
      <c r="K24" s="353" t="s">
        <v>28</v>
      </c>
      <c r="L24" s="354"/>
    </row>
    <row r="25" spans="1:12" ht="13.5" customHeight="1">
      <c r="A25" s="350" t="s">
        <v>152</v>
      </c>
      <c r="B25" s="351"/>
      <c r="C25" s="351"/>
      <c r="D25" s="352"/>
      <c r="E25" s="277"/>
      <c r="F25" s="278"/>
      <c r="G25" s="281" t="s">
        <v>38</v>
      </c>
      <c r="H25" s="282"/>
      <c r="I25" s="282"/>
      <c r="J25" s="283"/>
      <c r="K25" s="279">
        <f>SUM(L95:L97)</f>
        <v>0</v>
      </c>
      <c r="L25" s="280"/>
    </row>
    <row r="26" spans="1:12" ht="12" customHeight="1">
      <c r="A26" s="306" t="s">
        <v>153</v>
      </c>
      <c r="B26" s="307"/>
      <c r="C26" s="307"/>
      <c r="D26" s="308"/>
      <c r="E26" s="279">
        <f>SUM(L65:L67)</f>
        <v>0</v>
      </c>
      <c r="F26" s="280"/>
      <c r="G26" s="281" t="s">
        <v>39</v>
      </c>
      <c r="H26" s="282"/>
      <c r="I26" s="282"/>
      <c r="J26" s="283"/>
      <c r="K26" s="277"/>
      <c r="L26" s="278"/>
    </row>
    <row r="27" spans="1:12" ht="13.5" customHeight="1">
      <c r="A27" s="306" t="s">
        <v>30</v>
      </c>
      <c r="B27" s="307"/>
      <c r="C27" s="307"/>
      <c r="D27" s="308"/>
      <c r="E27" s="279">
        <f>SUM(L71:L73)</f>
        <v>0</v>
      </c>
      <c r="F27" s="280"/>
      <c r="G27" s="281" t="s">
        <v>40</v>
      </c>
      <c r="H27" s="282"/>
      <c r="I27" s="282"/>
      <c r="J27" s="283"/>
      <c r="K27" s="277"/>
      <c r="L27" s="278"/>
    </row>
    <row r="28" spans="1:12" ht="13.5" customHeight="1">
      <c r="A28" s="306" t="s">
        <v>31</v>
      </c>
      <c r="B28" s="307"/>
      <c r="C28" s="307"/>
      <c r="D28" s="308"/>
      <c r="E28" s="279">
        <f>SUM(K77:K79)</f>
        <v>0</v>
      </c>
      <c r="F28" s="280"/>
      <c r="G28" s="281" t="s">
        <v>42</v>
      </c>
      <c r="H28" s="282"/>
      <c r="I28" s="282"/>
      <c r="J28" s="283"/>
      <c r="K28" s="277"/>
      <c r="L28" s="278"/>
    </row>
    <row r="29" spans="1:12" ht="13.5" customHeight="1">
      <c r="A29" s="306" t="s">
        <v>32</v>
      </c>
      <c r="B29" s="307"/>
      <c r="C29" s="307"/>
      <c r="D29" s="308"/>
      <c r="E29" s="277"/>
      <c r="F29" s="278"/>
      <c r="G29" s="281" t="s">
        <v>132</v>
      </c>
      <c r="H29" s="282"/>
      <c r="I29" s="282"/>
      <c r="J29" s="283"/>
      <c r="K29" s="277"/>
      <c r="L29" s="278"/>
    </row>
    <row r="30" spans="1:12" ht="13.5" customHeight="1">
      <c r="A30" s="306" t="s">
        <v>33</v>
      </c>
      <c r="B30" s="307"/>
      <c r="C30" s="307"/>
      <c r="D30" s="308"/>
      <c r="E30" s="277"/>
      <c r="F30" s="278"/>
      <c r="G30" s="281" t="s">
        <v>133</v>
      </c>
      <c r="H30" s="282"/>
      <c r="I30" s="282"/>
      <c r="J30" s="283"/>
      <c r="K30" s="277"/>
      <c r="L30" s="278"/>
    </row>
    <row r="31" spans="1:12" ht="13.5" customHeight="1">
      <c r="A31" s="306" t="s">
        <v>41</v>
      </c>
      <c r="B31" s="307"/>
      <c r="C31" s="307"/>
      <c r="D31" s="308"/>
      <c r="E31" s="279">
        <f>SUM(I83:I85)</f>
        <v>0</v>
      </c>
      <c r="F31" s="280"/>
      <c r="G31" s="281" t="s">
        <v>43</v>
      </c>
      <c r="H31" s="282"/>
      <c r="I31" s="282"/>
      <c r="J31" s="283"/>
      <c r="K31" s="277"/>
      <c r="L31" s="278"/>
    </row>
    <row r="32" spans="1:12" ht="13.5" customHeight="1">
      <c r="A32" s="306" t="s">
        <v>34</v>
      </c>
      <c r="B32" s="307"/>
      <c r="C32" s="307"/>
      <c r="D32" s="308"/>
      <c r="E32" s="277"/>
      <c r="F32" s="278"/>
      <c r="G32" s="281" t="s">
        <v>44</v>
      </c>
      <c r="H32" s="282"/>
      <c r="I32" s="282"/>
      <c r="J32" s="283"/>
      <c r="K32" s="277"/>
      <c r="L32" s="278"/>
    </row>
    <row r="33" spans="1:12" ht="13.5" customHeight="1">
      <c r="A33" s="306" t="s">
        <v>13</v>
      </c>
      <c r="B33" s="307"/>
      <c r="C33" s="307"/>
      <c r="D33" s="308"/>
      <c r="E33" s="277"/>
      <c r="F33" s="278"/>
      <c r="G33" s="281" t="s">
        <v>45</v>
      </c>
      <c r="H33" s="282"/>
      <c r="I33" s="282"/>
      <c r="J33" s="283"/>
      <c r="K33" s="279">
        <f>SUM(K83:K85)</f>
        <v>0</v>
      </c>
      <c r="L33" s="280"/>
    </row>
    <row r="34" spans="1:12" ht="13.5" customHeight="1">
      <c r="A34" s="306" t="s">
        <v>35</v>
      </c>
      <c r="B34" s="307"/>
      <c r="C34" s="307"/>
      <c r="D34" s="308"/>
      <c r="E34" s="277"/>
      <c r="F34" s="278"/>
      <c r="G34" s="281" t="s">
        <v>134</v>
      </c>
      <c r="H34" s="282"/>
      <c r="I34" s="282"/>
      <c r="J34" s="283"/>
      <c r="K34" s="277"/>
      <c r="L34" s="278"/>
    </row>
    <row r="35" spans="1:12" ht="13.5" customHeight="1">
      <c r="A35" s="306" t="s">
        <v>36</v>
      </c>
      <c r="B35" s="307"/>
      <c r="C35" s="307"/>
      <c r="D35" s="308"/>
      <c r="E35" s="279">
        <f>SUM(K89:L91)</f>
        <v>0</v>
      </c>
      <c r="F35" s="280"/>
      <c r="G35" s="274"/>
      <c r="H35" s="275"/>
      <c r="I35" s="275"/>
      <c r="J35" s="276"/>
      <c r="K35" s="277"/>
      <c r="L35" s="278"/>
    </row>
    <row r="36" spans="1:12" ht="13.5" customHeight="1">
      <c r="A36" s="306" t="s">
        <v>37</v>
      </c>
      <c r="B36" s="307"/>
      <c r="C36" s="307"/>
      <c r="D36" s="308"/>
      <c r="E36" s="279">
        <f>SUM(D101:E103)</f>
        <v>0</v>
      </c>
      <c r="F36" s="280"/>
      <c r="G36" s="274"/>
      <c r="H36" s="275"/>
      <c r="I36" s="275"/>
      <c r="J36" s="276"/>
      <c r="K36" s="277"/>
      <c r="L36" s="278"/>
    </row>
    <row r="37" spans="1:12" ht="13.5" customHeight="1">
      <c r="A37" s="284"/>
      <c r="B37" s="285"/>
      <c r="C37" s="285"/>
      <c r="D37" s="286"/>
      <c r="E37" s="277"/>
      <c r="F37" s="278"/>
      <c r="G37" s="274"/>
      <c r="H37" s="275"/>
      <c r="I37" s="275"/>
      <c r="J37" s="276"/>
      <c r="K37" s="277"/>
      <c r="L37" s="278"/>
    </row>
    <row r="38" spans="1:12" ht="13.5" customHeight="1">
      <c r="A38" s="284"/>
      <c r="B38" s="285"/>
      <c r="C38" s="285"/>
      <c r="D38" s="286"/>
      <c r="E38" s="277"/>
      <c r="F38" s="278"/>
      <c r="G38" s="274"/>
      <c r="H38" s="275"/>
      <c r="I38" s="275"/>
      <c r="J38" s="276"/>
      <c r="K38" s="277"/>
      <c r="L38" s="278"/>
    </row>
    <row r="39" spans="1:12" ht="13.5" customHeight="1">
      <c r="A39" s="284"/>
      <c r="B39" s="285"/>
      <c r="C39" s="285"/>
      <c r="D39" s="286"/>
      <c r="E39" s="277"/>
      <c r="F39" s="278"/>
      <c r="G39" s="274"/>
      <c r="H39" s="275"/>
      <c r="I39" s="275"/>
      <c r="J39" s="276"/>
      <c r="K39" s="277"/>
      <c r="L39" s="278"/>
    </row>
    <row r="40" spans="1:12" ht="13.5" customHeight="1">
      <c r="A40" s="274"/>
      <c r="B40" s="275"/>
      <c r="C40" s="275"/>
      <c r="D40" s="276"/>
      <c r="E40" s="277"/>
      <c r="F40" s="278"/>
      <c r="G40" s="289" t="s">
        <v>48</v>
      </c>
      <c r="H40" s="290"/>
      <c r="I40" s="290"/>
      <c r="J40" s="291"/>
      <c r="K40" s="279">
        <f>SUM(K25:K39)</f>
        <v>0</v>
      </c>
      <c r="L40" s="280"/>
    </row>
    <row r="41" spans="1:12" ht="13.5" customHeight="1">
      <c r="A41" s="281"/>
      <c r="B41" s="282"/>
      <c r="C41" s="282"/>
      <c r="D41" s="283"/>
      <c r="E41" s="277"/>
      <c r="F41" s="278"/>
      <c r="G41" s="289" t="s">
        <v>47</v>
      </c>
      <c r="H41" s="290"/>
      <c r="I41" s="290"/>
      <c r="J41" s="291"/>
      <c r="K41" s="279">
        <f>E42-K40</f>
        <v>0</v>
      </c>
      <c r="L41" s="280"/>
    </row>
    <row r="42" spans="1:12" ht="13.5" thickBot="1">
      <c r="A42" s="297" t="s">
        <v>49</v>
      </c>
      <c r="B42" s="298"/>
      <c r="C42" s="298"/>
      <c r="D42" s="299"/>
      <c r="E42" s="340">
        <f>SUM(E25:E41)</f>
        <v>0</v>
      </c>
      <c r="F42" s="341"/>
      <c r="G42" s="292" t="s">
        <v>46</v>
      </c>
      <c r="H42" s="293"/>
      <c r="I42" s="293"/>
      <c r="J42" s="294" t="s">
        <v>12</v>
      </c>
      <c r="K42" s="338">
        <f>SUM(K40:K41)</f>
        <v>0</v>
      </c>
      <c r="L42" s="339"/>
    </row>
    <row r="43" spans="1:12" ht="12.75">
      <c r="A43" s="265" t="s">
        <v>52</v>
      </c>
      <c r="B43" s="266"/>
      <c r="C43" s="266"/>
      <c r="D43" s="266"/>
      <c r="E43" s="16" t="s">
        <v>50</v>
      </c>
      <c r="F43" s="16" t="s">
        <v>51</v>
      </c>
      <c r="G43" s="265" t="s">
        <v>53</v>
      </c>
      <c r="H43" s="266"/>
      <c r="I43" s="266"/>
      <c r="J43" s="266"/>
      <c r="K43" s="266"/>
      <c r="L43" s="267"/>
    </row>
    <row r="44" spans="1:12" ht="12.75">
      <c r="A44" s="314" t="s">
        <v>58</v>
      </c>
      <c r="B44" s="315"/>
      <c r="C44" s="315"/>
      <c r="D44" s="315"/>
      <c r="E44" s="22"/>
      <c r="F44" s="22"/>
      <c r="G44" s="21" t="s">
        <v>54</v>
      </c>
      <c r="H44" s="261"/>
      <c r="I44" s="261"/>
      <c r="J44" s="261"/>
      <c r="K44" s="261"/>
      <c r="L44" s="262"/>
    </row>
    <row r="45" spans="1:12" ht="12" customHeight="1">
      <c r="A45" s="312" t="s">
        <v>62</v>
      </c>
      <c r="B45" s="313"/>
      <c r="C45" s="313"/>
      <c r="D45" s="313"/>
      <c r="E45" s="313"/>
      <c r="F45" s="313"/>
      <c r="G45" s="21" t="s">
        <v>55</v>
      </c>
      <c r="H45" s="261"/>
      <c r="I45" s="261"/>
      <c r="J45" s="261"/>
      <c r="K45" s="261"/>
      <c r="L45" s="262"/>
    </row>
    <row r="46" spans="1:12" ht="12" customHeight="1">
      <c r="A46" s="263"/>
      <c r="B46" s="264"/>
      <c r="C46" s="264"/>
      <c r="D46" s="264"/>
      <c r="E46" s="264"/>
      <c r="F46" s="264"/>
      <c r="G46" s="21" t="s">
        <v>56</v>
      </c>
      <c r="H46" s="261"/>
      <c r="I46" s="261"/>
      <c r="J46" s="261"/>
      <c r="K46" s="261"/>
      <c r="L46" s="262"/>
    </row>
    <row r="47" spans="1:12" ht="12.75" customHeight="1">
      <c r="A47" s="314" t="s">
        <v>59</v>
      </c>
      <c r="B47" s="315"/>
      <c r="C47" s="315"/>
      <c r="D47" s="315"/>
      <c r="E47" s="22"/>
      <c r="F47" s="22"/>
      <c r="G47" s="268"/>
      <c r="H47" s="269"/>
      <c r="I47" s="269"/>
      <c r="J47" s="269"/>
      <c r="K47" s="269"/>
      <c r="L47" s="270"/>
    </row>
    <row r="48" spans="1:12" ht="12.75">
      <c r="A48" s="312" t="s">
        <v>60</v>
      </c>
      <c r="B48" s="313"/>
      <c r="C48" s="313"/>
      <c r="D48" s="313"/>
      <c r="E48" s="313"/>
      <c r="F48" s="313"/>
      <c r="G48" s="271" t="s">
        <v>57</v>
      </c>
      <c r="H48" s="272"/>
      <c r="I48" s="272"/>
      <c r="J48" s="272"/>
      <c r="K48" s="272"/>
      <c r="L48" s="273"/>
    </row>
    <row r="49" spans="1:12" ht="12.75">
      <c r="A49" s="263"/>
      <c r="B49" s="264"/>
      <c r="C49" s="264"/>
      <c r="D49" s="264"/>
      <c r="E49" s="264"/>
      <c r="F49" s="264"/>
      <c r="G49" s="21" t="s">
        <v>54</v>
      </c>
      <c r="H49" s="261"/>
      <c r="I49" s="261"/>
      <c r="J49" s="261"/>
      <c r="K49" s="261"/>
      <c r="L49" s="262"/>
    </row>
    <row r="50" spans="1:12" ht="12.75">
      <c r="A50" s="302" t="s">
        <v>61</v>
      </c>
      <c r="B50" s="303"/>
      <c r="C50" s="303"/>
      <c r="D50" s="303"/>
      <c r="E50" s="22"/>
      <c r="F50" s="22"/>
      <c r="G50" s="21" t="s">
        <v>55</v>
      </c>
      <c r="H50" s="261"/>
      <c r="I50" s="261"/>
      <c r="J50" s="261"/>
      <c r="K50" s="261"/>
      <c r="L50" s="262"/>
    </row>
    <row r="51" spans="1:12" ht="12.75">
      <c r="A51" s="312" t="s">
        <v>60</v>
      </c>
      <c r="B51" s="313"/>
      <c r="C51" s="313"/>
      <c r="D51" s="313"/>
      <c r="E51" s="313"/>
      <c r="F51" s="313"/>
      <c r="G51" s="21" t="s">
        <v>56</v>
      </c>
      <c r="H51" s="261"/>
      <c r="I51" s="261"/>
      <c r="J51" s="261"/>
      <c r="K51" s="261"/>
      <c r="L51" s="262"/>
    </row>
    <row r="52" spans="1:12" ht="13.5" thickBot="1">
      <c r="A52" s="263"/>
      <c r="B52" s="264"/>
      <c r="C52" s="264"/>
      <c r="D52" s="318"/>
      <c r="E52" s="318"/>
      <c r="F52" s="318"/>
      <c r="G52" s="322"/>
      <c r="H52" s="323"/>
      <c r="I52" s="323"/>
      <c r="J52" s="323"/>
      <c r="K52" s="323"/>
      <c r="L52" s="324"/>
    </row>
    <row r="53" spans="1:12" ht="25.5" customHeight="1">
      <c r="A53" s="300" t="s">
        <v>63</v>
      </c>
      <c r="B53" s="301"/>
      <c r="C53" s="17"/>
      <c r="D53" s="319" t="s">
        <v>69</v>
      </c>
      <c r="E53" s="320"/>
      <c r="F53" s="320"/>
      <c r="G53" s="321"/>
      <c r="H53" s="295" t="s">
        <v>70</v>
      </c>
      <c r="I53" s="296"/>
      <c r="J53" s="296"/>
      <c r="K53" s="296"/>
      <c r="L53" s="18" t="s">
        <v>71</v>
      </c>
    </row>
    <row r="54" spans="1:12" ht="12.75">
      <c r="A54" s="287" t="s">
        <v>64</v>
      </c>
      <c r="B54" s="288"/>
      <c r="C54" s="26"/>
      <c r="D54" s="328" t="s">
        <v>73</v>
      </c>
      <c r="E54" s="329"/>
      <c r="F54" s="329"/>
      <c r="G54" s="28"/>
      <c r="H54" s="304" t="s">
        <v>80</v>
      </c>
      <c r="I54" s="305"/>
      <c r="J54" s="4" t="s">
        <v>81</v>
      </c>
      <c r="K54" s="5" t="s">
        <v>82</v>
      </c>
      <c r="L54" s="19"/>
    </row>
    <row r="55" spans="1:12" ht="12.75">
      <c r="A55" s="287" t="s">
        <v>72</v>
      </c>
      <c r="B55" s="288"/>
      <c r="C55" s="26"/>
      <c r="D55" s="328" t="s">
        <v>74</v>
      </c>
      <c r="E55" s="329"/>
      <c r="F55" s="329"/>
      <c r="G55" s="28"/>
      <c r="H55" s="287" t="s">
        <v>83</v>
      </c>
      <c r="I55" s="288"/>
      <c r="J55" s="30"/>
      <c r="K55" s="24"/>
      <c r="L55" s="19"/>
    </row>
    <row r="56" spans="1:12" ht="12.75" customHeight="1">
      <c r="A56" s="287" t="s">
        <v>65</v>
      </c>
      <c r="B56" s="288"/>
      <c r="C56" s="26"/>
      <c r="D56" s="328" t="s">
        <v>75</v>
      </c>
      <c r="E56" s="329"/>
      <c r="F56" s="329"/>
      <c r="G56" s="28"/>
      <c r="H56" s="332" t="s">
        <v>84</v>
      </c>
      <c r="I56" s="333"/>
      <c r="J56" s="30"/>
      <c r="K56" s="24"/>
      <c r="L56" s="19"/>
    </row>
    <row r="57" spans="1:12" ht="12.75">
      <c r="A57" s="287" t="s">
        <v>135</v>
      </c>
      <c r="B57" s="288"/>
      <c r="C57" s="26"/>
      <c r="D57" s="328" t="s">
        <v>76</v>
      </c>
      <c r="E57" s="329"/>
      <c r="F57" s="329"/>
      <c r="G57" s="28"/>
      <c r="H57" s="287" t="s">
        <v>85</v>
      </c>
      <c r="I57" s="288"/>
      <c r="J57" s="30"/>
      <c r="K57" s="24"/>
      <c r="L57" s="19"/>
    </row>
    <row r="58" spans="1:12" ht="24" customHeight="1">
      <c r="A58" s="287" t="s">
        <v>66</v>
      </c>
      <c r="B58" s="288"/>
      <c r="C58" s="26"/>
      <c r="D58" s="310" t="s">
        <v>77</v>
      </c>
      <c r="E58" s="311"/>
      <c r="F58" s="311"/>
      <c r="G58" s="28"/>
      <c r="H58" s="330" t="s">
        <v>86</v>
      </c>
      <c r="I58" s="331"/>
      <c r="J58" s="30"/>
      <c r="K58" s="24"/>
      <c r="L58" s="19"/>
    </row>
    <row r="59" spans="1:12" ht="12.75">
      <c r="A59" s="287" t="s">
        <v>67</v>
      </c>
      <c r="B59" s="288"/>
      <c r="C59" s="26"/>
      <c r="D59" s="328" t="s">
        <v>78</v>
      </c>
      <c r="E59" s="329"/>
      <c r="F59" s="329"/>
      <c r="G59" s="28"/>
      <c r="H59" s="325" t="s">
        <v>146</v>
      </c>
      <c r="I59" s="326"/>
      <c r="J59" s="326"/>
      <c r="K59" s="326"/>
      <c r="L59" s="327"/>
    </row>
    <row r="60" spans="1:12" ht="42.75" customHeight="1" thickBot="1">
      <c r="A60" s="387" t="s">
        <v>68</v>
      </c>
      <c r="B60" s="388"/>
      <c r="C60" s="27"/>
      <c r="D60" s="316" t="s">
        <v>79</v>
      </c>
      <c r="E60" s="317"/>
      <c r="F60" s="317"/>
      <c r="G60" s="29"/>
      <c r="H60" s="382"/>
      <c r="I60" s="383"/>
      <c r="J60" s="383"/>
      <c r="K60" s="383"/>
      <c r="L60" s="384"/>
    </row>
    <row r="61" spans="1:12" ht="13.5" customHeight="1" thickBot="1">
      <c r="A61" s="385" t="s">
        <v>87</v>
      </c>
      <c r="B61" s="386"/>
      <c r="C61" s="23">
        <f>SUM(C54:C60)</f>
        <v>0</v>
      </c>
      <c r="D61" s="253" t="s">
        <v>88</v>
      </c>
      <c r="E61" s="254"/>
      <c r="F61" s="255"/>
      <c r="G61" s="23">
        <f>SUM(G54:G60)</f>
        <v>0</v>
      </c>
      <c r="H61" s="253" t="s">
        <v>89</v>
      </c>
      <c r="I61" s="254"/>
      <c r="J61" s="254"/>
      <c r="K61" s="255"/>
      <c r="L61" s="23">
        <f>SUM(L54:L60)</f>
        <v>0</v>
      </c>
    </row>
    <row r="62" spans="1:12" ht="25.5" customHeight="1">
      <c r="A62" s="259" t="s">
        <v>90</v>
      </c>
      <c r="B62" s="259"/>
      <c r="C62" s="259"/>
      <c r="D62" s="259"/>
      <c r="E62" s="259"/>
      <c r="F62" s="259"/>
      <c r="G62" s="259"/>
      <c r="H62" s="259"/>
      <c r="I62" s="259"/>
      <c r="J62" s="259"/>
      <c r="K62" s="259"/>
      <c r="L62" s="259"/>
    </row>
    <row r="63" spans="1:12" ht="12.75">
      <c r="A63" s="240" t="s">
        <v>91</v>
      </c>
      <c r="B63" s="240"/>
      <c r="C63" s="240"/>
      <c r="D63" s="240"/>
      <c r="E63" s="240"/>
      <c r="F63" s="240"/>
      <c r="G63" s="240"/>
      <c r="H63" s="240"/>
      <c r="I63" s="240"/>
      <c r="J63" s="240"/>
      <c r="K63" s="240"/>
      <c r="L63" s="240"/>
    </row>
    <row r="64" spans="1:12" ht="25.5" customHeight="1">
      <c r="A64" s="257" t="s">
        <v>17</v>
      </c>
      <c r="B64" s="257"/>
      <c r="C64" s="257"/>
      <c r="D64" s="257" t="s">
        <v>92</v>
      </c>
      <c r="E64" s="257"/>
      <c r="F64" s="257"/>
      <c r="G64" s="257" t="s">
        <v>93</v>
      </c>
      <c r="H64" s="257"/>
      <c r="I64" s="257"/>
      <c r="J64" s="252" t="s">
        <v>94</v>
      </c>
      <c r="K64" s="252"/>
      <c r="L64" s="7" t="s">
        <v>95</v>
      </c>
    </row>
    <row r="65" spans="1:12" ht="12.75">
      <c r="A65" s="256"/>
      <c r="B65" s="256"/>
      <c r="C65" s="256"/>
      <c r="D65" s="256"/>
      <c r="E65" s="256"/>
      <c r="F65" s="256"/>
      <c r="G65" s="256"/>
      <c r="H65" s="256"/>
      <c r="I65" s="256"/>
      <c r="J65" s="258"/>
      <c r="K65" s="258"/>
      <c r="L65" s="31">
        <v>0</v>
      </c>
    </row>
    <row r="66" spans="1:12" ht="12.75">
      <c r="A66" s="256"/>
      <c r="B66" s="256"/>
      <c r="C66" s="256"/>
      <c r="D66" s="256"/>
      <c r="E66" s="256"/>
      <c r="F66" s="256"/>
      <c r="G66" s="256"/>
      <c r="H66" s="256"/>
      <c r="I66" s="256"/>
      <c r="J66" s="258"/>
      <c r="K66" s="258"/>
      <c r="L66" s="31">
        <v>0</v>
      </c>
    </row>
    <row r="67" spans="1:12" ht="12.75">
      <c r="A67" s="256"/>
      <c r="B67" s="256"/>
      <c r="C67" s="256"/>
      <c r="D67" s="256"/>
      <c r="E67" s="256"/>
      <c r="F67" s="256"/>
      <c r="G67" s="256"/>
      <c r="H67" s="256"/>
      <c r="I67" s="256"/>
      <c r="J67" s="258"/>
      <c r="K67" s="258"/>
      <c r="L67" s="31">
        <v>0</v>
      </c>
    </row>
    <row r="68" spans="1:12" ht="12.75">
      <c r="A68" s="249"/>
      <c r="B68" s="249"/>
      <c r="C68" s="249"/>
      <c r="D68" s="249"/>
      <c r="E68" s="249"/>
      <c r="F68" s="249"/>
      <c r="G68" s="249"/>
      <c r="H68" s="249"/>
      <c r="I68" s="249"/>
      <c r="J68" s="249"/>
      <c r="K68" s="249"/>
      <c r="L68" s="249"/>
    </row>
    <row r="69" spans="1:12" ht="12.75">
      <c r="A69" s="240" t="s">
        <v>96</v>
      </c>
      <c r="B69" s="240"/>
      <c r="C69" s="240"/>
      <c r="D69" s="240"/>
      <c r="E69" s="240"/>
      <c r="F69" s="240"/>
      <c r="G69" s="240"/>
      <c r="H69" s="240"/>
      <c r="I69" s="240"/>
      <c r="J69" s="240"/>
      <c r="K69" s="240"/>
      <c r="L69" s="240"/>
    </row>
    <row r="70" spans="1:12" ht="25.5" customHeight="1">
      <c r="A70" s="252" t="s">
        <v>97</v>
      </c>
      <c r="B70" s="252"/>
      <c r="C70" s="257" t="s">
        <v>17</v>
      </c>
      <c r="D70" s="257"/>
      <c r="E70" s="257"/>
      <c r="F70" s="257" t="s">
        <v>93</v>
      </c>
      <c r="G70" s="257"/>
      <c r="H70" s="257"/>
      <c r="I70" s="389" t="s">
        <v>98</v>
      </c>
      <c r="J70" s="389"/>
      <c r="K70" s="7" t="s">
        <v>16</v>
      </c>
      <c r="L70" s="7" t="s">
        <v>18</v>
      </c>
    </row>
    <row r="71" spans="1:12" ht="12.75">
      <c r="A71" s="247"/>
      <c r="B71" s="247"/>
      <c r="C71" s="256"/>
      <c r="D71" s="256"/>
      <c r="E71" s="256"/>
      <c r="F71" s="256"/>
      <c r="G71" s="256"/>
      <c r="H71" s="256"/>
      <c r="I71" s="390"/>
      <c r="J71" s="390"/>
      <c r="K71" s="33">
        <v>0</v>
      </c>
      <c r="L71" s="33">
        <v>0</v>
      </c>
    </row>
    <row r="72" spans="1:12" ht="12.75">
      <c r="A72" s="247"/>
      <c r="B72" s="247"/>
      <c r="C72" s="256"/>
      <c r="D72" s="256"/>
      <c r="E72" s="256"/>
      <c r="F72" s="256"/>
      <c r="G72" s="256"/>
      <c r="H72" s="256"/>
      <c r="I72" s="390"/>
      <c r="J72" s="390"/>
      <c r="K72" s="33">
        <v>0</v>
      </c>
      <c r="L72" s="33">
        <v>0</v>
      </c>
    </row>
    <row r="73" spans="1:12" ht="12.75">
      <c r="A73" s="247"/>
      <c r="B73" s="247"/>
      <c r="C73" s="256"/>
      <c r="D73" s="256"/>
      <c r="E73" s="256"/>
      <c r="F73" s="256"/>
      <c r="G73" s="256"/>
      <c r="H73" s="256"/>
      <c r="I73" s="390"/>
      <c r="J73" s="390"/>
      <c r="K73" s="33">
        <v>0</v>
      </c>
      <c r="L73" s="33">
        <v>0</v>
      </c>
    </row>
    <row r="74" spans="1:12" ht="12.75">
      <c r="A74" s="249"/>
      <c r="B74" s="249"/>
      <c r="C74" s="249"/>
      <c r="D74" s="249"/>
      <c r="E74" s="249"/>
      <c r="F74" s="249"/>
      <c r="G74" s="249"/>
      <c r="H74" s="249"/>
      <c r="I74" s="249"/>
      <c r="J74" s="249"/>
      <c r="K74" s="249"/>
      <c r="L74" s="249"/>
    </row>
    <row r="75" spans="1:12" ht="12.75">
      <c r="A75" s="240" t="s">
        <v>99</v>
      </c>
      <c r="B75" s="240"/>
      <c r="C75" s="240"/>
      <c r="D75" s="240"/>
      <c r="E75" s="240"/>
      <c r="F75" s="240"/>
      <c r="G75" s="240"/>
      <c r="H75" s="240"/>
      <c r="I75" s="240"/>
      <c r="J75" s="240"/>
      <c r="K75" s="240"/>
      <c r="L75" s="240"/>
    </row>
    <row r="76" spans="1:12" ht="22.5">
      <c r="A76" s="8" t="s">
        <v>100</v>
      </c>
      <c r="B76" s="252" t="s">
        <v>17</v>
      </c>
      <c r="C76" s="252"/>
      <c r="D76" s="252"/>
      <c r="E76" s="257" t="s">
        <v>93</v>
      </c>
      <c r="F76" s="257"/>
      <c r="G76" s="257"/>
      <c r="H76" s="389" t="s">
        <v>98</v>
      </c>
      <c r="I76" s="389"/>
      <c r="J76" s="1" t="s">
        <v>101</v>
      </c>
      <c r="K76" s="1" t="s">
        <v>102</v>
      </c>
      <c r="L76" s="1" t="s">
        <v>103</v>
      </c>
    </row>
    <row r="77" spans="1:12" ht="12.75">
      <c r="A77" s="32"/>
      <c r="B77" s="247"/>
      <c r="C77" s="247"/>
      <c r="D77" s="247"/>
      <c r="E77" s="256"/>
      <c r="F77" s="256"/>
      <c r="G77" s="256"/>
      <c r="H77" s="390"/>
      <c r="I77" s="390"/>
      <c r="J77" s="34">
        <v>0</v>
      </c>
      <c r="K77" s="34">
        <v>0</v>
      </c>
      <c r="L77" s="35"/>
    </row>
    <row r="78" spans="1:12" ht="12.75">
      <c r="A78" s="32"/>
      <c r="B78" s="247"/>
      <c r="C78" s="247"/>
      <c r="D78" s="247"/>
      <c r="E78" s="256"/>
      <c r="F78" s="256"/>
      <c r="G78" s="256"/>
      <c r="H78" s="390"/>
      <c r="I78" s="390"/>
      <c r="J78" s="34">
        <v>0</v>
      </c>
      <c r="K78" s="34">
        <v>0</v>
      </c>
      <c r="L78" s="35"/>
    </row>
    <row r="79" spans="1:12" ht="12.75">
      <c r="A79" s="32"/>
      <c r="B79" s="247"/>
      <c r="C79" s="247"/>
      <c r="D79" s="247"/>
      <c r="E79" s="256"/>
      <c r="F79" s="256"/>
      <c r="G79" s="256"/>
      <c r="H79" s="390"/>
      <c r="I79" s="390"/>
      <c r="J79" s="34">
        <v>0</v>
      </c>
      <c r="K79" s="34">
        <v>0</v>
      </c>
      <c r="L79" s="35"/>
    </row>
    <row r="80" spans="1:12" ht="12.75">
      <c r="A80" s="249"/>
      <c r="B80" s="249"/>
      <c r="C80" s="249"/>
      <c r="D80" s="249"/>
      <c r="E80" s="249"/>
      <c r="F80" s="249"/>
      <c r="G80" s="249"/>
      <c r="H80" s="249"/>
      <c r="I80" s="249"/>
      <c r="J80" s="249"/>
      <c r="K80" s="249"/>
      <c r="L80" s="249"/>
    </row>
    <row r="81" spans="1:12" ht="12.75">
      <c r="A81" s="240" t="s">
        <v>136</v>
      </c>
      <c r="B81" s="240"/>
      <c r="C81" s="240"/>
      <c r="D81" s="240"/>
      <c r="E81" s="240"/>
      <c r="F81" s="240"/>
      <c r="G81" s="240"/>
      <c r="H81" s="240"/>
      <c r="I81" s="240"/>
      <c r="J81" s="240"/>
      <c r="K81" s="240"/>
      <c r="L81" s="240"/>
    </row>
    <row r="82" spans="1:12" ht="25.5" customHeight="1">
      <c r="A82" s="252" t="s">
        <v>104</v>
      </c>
      <c r="B82" s="252"/>
      <c r="C82" s="252"/>
      <c r="D82" s="252" t="s">
        <v>105</v>
      </c>
      <c r="E82" s="252"/>
      <c r="F82" s="8" t="s">
        <v>21</v>
      </c>
      <c r="G82" s="8" t="s">
        <v>106</v>
      </c>
      <c r="H82" s="8" t="s">
        <v>16</v>
      </c>
      <c r="I82" s="8" t="s">
        <v>18</v>
      </c>
      <c r="J82" s="8" t="s">
        <v>20</v>
      </c>
      <c r="K82" s="8" t="s">
        <v>19</v>
      </c>
      <c r="L82" s="9" t="s">
        <v>107</v>
      </c>
    </row>
    <row r="83" spans="1:12" ht="12.75">
      <c r="A83" s="247"/>
      <c r="B83" s="247"/>
      <c r="C83" s="247"/>
      <c r="D83" s="247"/>
      <c r="E83" s="247"/>
      <c r="F83" s="36"/>
      <c r="G83" s="32"/>
      <c r="H83" s="37">
        <v>0</v>
      </c>
      <c r="I83" s="37">
        <v>0</v>
      </c>
      <c r="J83" s="37">
        <v>0</v>
      </c>
      <c r="K83" s="37">
        <v>0</v>
      </c>
      <c r="L83" s="38"/>
    </row>
    <row r="84" spans="1:12" ht="12.75">
      <c r="A84" s="247"/>
      <c r="B84" s="247"/>
      <c r="C84" s="247"/>
      <c r="D84" s="247"/>
      <c r="E84" s="247"/>
      <c r="F84" s="36"/>
      <c r="G84" s="32"/>
      <c r="H84" s="37">
        <v>0</v>
      </c>
      <c r="I84" s="37">
        <v>0</v>
      </c>
      <c r="J84" s="37">
        <v>0</v>
      </c>
      <c r="K84" s="37">
        <v>0</v>
      </c>
      <c r="L84" s="38"/>
    </row>
    <row r="85" spans="1:12" ht="12.75">
      <c r="A85" s="247"/>
      <c r="B85" s="247"/>
      <c r="C85" s="247"/>
      <c r="D85" s="247"/>
      <c r="E85" s="247"/>
      <c r="F85" s="36"/>
      <c r="G85" s="32"/>
      <c r="H85" s="37">
        <v>0</v>
      </c>
      <c r="I85" s="37">
        <v>0</v>
      </c>
      <c r="J85" s="37">
        <v>0</v>
      </c>
      <c r="K85" s="37">
        <v>0</v>
      </c>
      <c r="L85" s="38"/>
    </row>
    <row r="86" spans="1:12" ht="12.75">
      <c r="A86" s="249"/>
      <c r="B86" s="249"/>
      <c r="C86" s="249"/>
      <c r="D86" s="249"/>
      <c r="E86" s="249"/>
      <c r="F86" s="249"/>
      <c r="G86" s="249"/>
      <c r="H86" s="249"/>
      <c r="I86" s="249"/>
      <c r="J86" s="249"/>
      <c r="K86" s="249"/>
      <c r="L86" s="249"/>
    </row>
    <row r="87" spans="1:12" ht="12.75">
      <c r="A87" s="240" t="s">
        <v>108</v>
      </c>
      <c r="B87" s="240"/>
      <c r="C87" s="240"/>
      <c r="D87" s="240"/>
      <c r="E87" s="240"/>
      <c r="F87" s="240"/>
      <c r="G87" s="240"/>
      <c r="H87" s="240"/>
      <c r="I87" s="240"/>
      <c r="J87" s="240"/>
      <c r="K87" s="240"/>
      <c r="L87" s="240"/>
    </row>
    <row r="88" spans="1:12" ht="25.5" customHeight="1">
      <c r="A88" s="252" t="s">
        <v>109</v>
      </c>
      <c r="B88" s="252"/>
      <c r="C88" s="252" t="s">
        <v>110</v>
      </c>
      <c r="D88" s="252"/>
      <c r="E88" s="252" t="s">
        <v>111</v>
      </c>
      <c r="F88" s="252"/>
      <c r="G88" s="252" t="s">
        <v>112</v>
      </c>
      <c r="H88" s="252"/>
      <c r="I88" s="252" t="s">
        <v>14</v>
      </c>
      <c r="J88" s="252"/>
      <c r="K88" s="260" t="s">
        <v>15</v>
      </c>
      <c r="L88" s="260"/>
    </row>
    <row r="89" spans="1:12" ht="12.75">
      <c r="A89" s="247"/>
      <c r="B89" s="247"/>
      <c r="C89" s="247"/>
      <c r="D89" s="247"/>
      <c r="E89" s="247"/>
      <c r="F89" s="247"/>
      <c r="G89" s="250">
        <v>0</v>
      </c>
      <c r="H89" s="251"/>
      <c r="I89" s="250">
        <v>0</v>
      </c>
      <c r="J89" s="251"/>
      <c r="K89" s="250">
        <v>0</v>
      </c>
      <c r="L89" s="251"/>
    </row>
    <row r="90" spans="1:12" ht="12.75">
      <c r="A90" s="247"/>
      <c r="B90" s="247"/>
      <c r="C90" s="247"/>
      <c r="D90" s="247"/>
      <c r="E90" s="247"/>
      <c r="F90" s="247"/>
      <c r="G90" s="250">
        <v>0</v>
      </c>
      <c r="H90" s="251"/>
      <c r="I90" s="250">
        <v>0</v>
      </c>
      <c r="J90" s="251"/>
      <c r="K90" s="250">
        <v>0</v>
      </c>
      <c r="L90" s="251"/>
    </row>
    <row r="91" spans="1:12" ht="12.75">
      <c r="A91" s="247"/>
      <c r="B91" s="247"/>
      <c r="C91" s="247"/>
      <c r="D91" s="247"/>
      <c r="E91" s="247"/>
      <c r="F91" s="247"/>
      <c r="G91" s="250">
        <v>0</v>
      </c>
      <c r="H91" s="251"/>
      <c r="I91" s="250">
        <v>0</v>
      </c>
      <c r="J91" s="251"/>
      <c r="K91" s="250">
        <v>0</v>
      </c>
      <c r="L91" s="251"/>
    </row>
    <row r="92" spans="1:12" ht="12.75">
      <c r="A92" s="249"/>
      <c r="B92" s="249"/>
      <c r="C92" s="249"/>
      <c r="D92" s="249"/>
      <c r="E92" s="249"/>
      <c r="F92" s="249"/>
      <c r="G92" s="249"/>
      <c r="H92" s="249"/>
      <c r="I92" s="249"/>
      <c r="J92" s="249"/>
      <c r="K92" s="249"/>
      <c r="L92" s="249"/>
    </row>
    <row r="93" spans="1:12" ht="12.75">
      <c r="A93" s="240" t="s">
        <v>137</v>
      </c>
      <c r="B93" s="240"/>
      <c r="C93" s="240"/>
      <c r="D93" s="240"/>
      <c r="E93" s="240"/>
      <c r="F93" s="240"/>
      <c r="G93" s="240"/>
      <c r="H93" s="240"/>
      <c r="I93" s="240"/>
      <c r="J93" s="240"/>
      <c r="K93" s="240"/>
      <c r="L93" s="240"/>
    </row>
    <row r="94" spans="1:12" ht="22.5">
      <c r="A94" s="252" t="s">
        <v>113</v>
      </c>
      <c r="B94" s="252"/>
      <c r="C94" s="252"/>
      <c r="D94" s="252" t="s">
        <v>114</v>
      </c>
      <c r="E94" s="252"/>
      <c r="F94" s="8" t="s">
        <v>115</v>
      </c>
      <c r="G94" s="8" t="s">
        <v>116</v>
      </c>
      <c r="H94" s="252" t="s">
        <v>117</v>
      </c>
      <c r="I94" s="252"/>
      <c r="J94" s="252"/>
      <c r="K94" s="9" t="s">
        <v>20</v>
      </c>
      <c r="L94" s="9" t="s">
        <v>118</v>
      </c>
    </row>
    <row r="95" spans="1:12" ht="12.75">
      <c r="A95" s="247"/>
      <c r="B95" s="247"/>
      <c r="C95" s="247"/>
      <c r="D95" s="248">
        <v>0</v>
      </c>
      <c r="E95" s="248"/>
      <c r="F95" s="39"/>
      <c r="G95" s="39"/>
      <c r="H95" s="247"/>
      <c r="I95" s="247"/>
      <c r="J95" s="247"/>
      <c r="K95" s="37">
        <v>0</v>
      </c>
      <c r="L95" s="37">
        <v>0</v>
      </c>
    </row>
    <row r="96" spans="1:12" ht="12.75">
      <c r="A96" s="247"/>
      <c r="B96" s="247"/>
      <c r="C96" s="247"/>
      <c r="D96" s="248">
        <v>0</v>
      </c>
      <c r="E96" s="248"/>
      <c r="F96" s="39"/>
      <c r="G96" s="39"/>
      <c r="H96" s="247"/>
      <c r="I96" s="247"/>
      <c r="J96" s="247"/>
      <c r="K96" s="37">
        <v>0</v>
      </c>
      <c r="L96" s="37">
        <v>0</v>
      </c>
    </row>
    <row r="97" spans="1:12" ht="12.75">
      <c r="A97" s="247"/>
      <c r="B97" s="247"/>
      <c r="C97" s="247"/>
      <c r="D97" s="248">
        <v>0</v>
      </c>
      <c r="E97" s="248"/>
      <c r="F97" s="39"/>
      <c r="G97" s="39"/>
      <c r="H97" s="247"/>
      <c r="I97" s="247"/>
      <c r="J97" s="247"/>
      <c r="K97" s="37">
        <v>0</v>
      </c>
      <c r="L97" s="37">
        <v>0</v>
      </c>
    </row>
    <row r="98" spans="1:12" ht="12.75">
      <c r="A98" s="249"/>
      <c r="B98" s="249"/>
      <c r="C98" s="249"/>
      <c r="D98" s="249"/>
      <c r="E98" s="249"/>
      <c r="F98" s="249"/>
      <c r="G98" s="249"/>
      <c r="H98" s="249"/>
      <c r="I98" s="249"/>
      <c r="J98" s="249"/>
      <c r="K98" s="249"/>
      <c r="L98" s="249"/>
    </row>
    <row r="99" spans="1:12" ht="12.75">
      <c r="A99" s="240" t="s">
        <v>119</v>
      </c>
      <c r="B99" s="240"/>
      <c r="C99" s="240"/>
      <c r="D99" s="240"/>
      <c r="E99" s="240"/>
      <c r="F99" s="240"/>
      <c r="G99" s="240"/>
      <c r="H99" s="240"/>
      <c r="I99" s="240"/>
      <c r="J99" s="240"/>
      <c r="K99" s="240"/>
      <c r="L99" s="240"/>
    </row>
    <row r="100" spans="1:12" ht="45" customHeight="1">
      <c r="A100" s="252" t="s">
        <v>120</v>
      </c>
      <c r="B100" s="252"/>
      <c r="C100" s="252"/>
      <c r="D100" s="252" t="s">
        <v>121</v>
      </c>
      <c r="E100" s="252"/>
      <c r="F100" s="8" t="s">
        <v>122</v>
      </c>
      <c r="G100" s="252" t="s">
        <v>123</v>
      </c>
      <c r="H100" s="252"/>
      <c r="I100" s="8" t="s">
        <v>124</v>
      </c>
      <c r="J100" s="252" t="s">
        <v>125</v>
      </c>
      <c r="K100" s="252"/>
      <c r="L100" s="9" t="s">
        <v>126</v>
      </c>
    </row>
    <row r="101" spans="1:12" ht="12.75">
      <c r="A101" s="247"/>
      <c r="B101" s="247"/>
      <c r="C101" s="247"/>
      <c r="D101" s="248">
        <v>0</v>
      </c>
      <c r="E101" s="248"/>
      <c r="F101" s="32"/>
      <c r="G101" s="247"/>
      <c r="H101" s="247"/>
      <c r="I101" s="37">
        <v>0</v>
      </c>
      <c r="J101" s="247"/>
      <c r="K101" s="247"/>
      <c r="L101" s="40"/>
    </row>
    <row r="102" spans="1:12" ht="12.75">
      <c r="A102" s="247"/>
      <c r="B102" s="247"/>
      <c r="C102" s="247"/>
      <c r="D102" s="248">
        <v>0</v>
      </c>
      <c r="E102" s="248"/>
      <c r="F102" s="32"/>
      <c r="G102" s="247"/>
      <c r="H102" s="247"/>
      <c r="I102" s="37">
        <v>0</v>
      </c>
      <c r="J102" s="247"/>
      <c r="K102" s="247"/>
      <c r="L102" s="40"/>
    </row>
    <row r="103" spans="1:12" ht="12.75">
      <c r="A103" s="247"/>
      <c r="B103" s="247"/>
      <c r="C103" s="247"/>
      <c r="D103" s="248">
        <v>0</v>
      </c>
      <c r="E103" s="248"/>
      <c r="F103" s="32"/>
      <c r="G103" s="247"/>
      <c r="H103" s="247"/>
      <c r="I103" s="37">
        <v>0</v>
      </c>
      <c r="J103" s="247"/>
      <c r="K103" s="247"/>
      <c r="L103" s="40"/>
    </row>
    <row r="104" spans="1:12" ht="12.75">
      <c r="A104" s="249"/>
      <c r="B104" s="249"/>
      <c r="C104" s="249"/>
      <c r="D104" s="249"/>
      <c r="E104" s="249"/>
      <c r="F104" s="249"/>
      <c r="G104" s="249"/>
      <c r="H104" s="249"/>
      <c r="I104" s="249"/>
      <c r="J104" s="249"/>
      <c r="K104" s="249"/>
      <c r="L104" s="249"/>
    </row>
    <row r="105" spans="1:12" ht="12.75">
      <c r="A105" s="240" t="s">
        <v>144</v>
      </c>
      <c r="B105" s="240"/>
      <c r="C105" s="240"/>
      <c r="D105" s="240"/>
      <c r="E105" s="240"/>
      <c r="F105" s="240"/>
      <c r="G105" s="240"/>
      <c r="H105" s="240"/>
      <c r="I105" s="240"/>
      <c r="J105" s="240"/>
      <c r="K105" s="240"/>
      <c r="L105" s="240"/>
    </row>
    <row r="106" spans="1:12" ht="12.75">
      <c r="A106" s="237" t="s">
        <v>147</v>
      </c>
      <c r="B106" s="237"/>
      <c r="C106" s="237"/>
      <c r="D106" s="237"/>
      <c r="E106" s="237"/>
      <c r="F106" s="25"/>
      <c r="G106" s="244" t="s">
        <v>148</v>
      </c>
      <c r="H106" s="244"/>
      <c r="I106" s="244"/>
      <c r="J106" s="245" t="s">
        <v>145</v>
      </c>
      <c r="K106" s="245"/>
      <c r="L106" s="245"/>
    </row>
    <row r="107" spans="1:12" ht="12.75">
      <c r="A107" s="242" t="s">
        <v>149</v>
      </c>
      <c r="B107" s="242"/>
      <c r="C107" s="242"/>
      <c r="D107" s="242"/>
      <c r="E107" s="242"/>
      <c r="F107" s="243"/>
      <c r="G107" s="243"/>
      <c r="H107" s="243"/>
      <c r="I107" s="240"/>
      <c r="J107" s="240"/>
      <c r="K107" s="240"/>
      <c r="L107" s="240"/>
    </row>
    <row r="108" spans="1:12" ht="12.75">
      <c r="A108" s="237" t="s">
        <v>150</v>
      </c>
      <c r="B108" s="237"/>
      <c r="C108" s="237"/>
      <c r="D108" s="237"/>
      <c r="E108" s="237"/>
      <c r="F108" s="237"/>
      <c r="G108" s="237"/>
      <c r="H108" s="237"/>
      <c r="I108" s="3"/>
      <c r="J108" s="11"/>
      <c r="K108" s="11"/>
      <c r="L108" s="11"/>
    </row>
    <row r="109" spans="1:12" ht="12.75">
      <c r="A109" s="237"/>
      <c r="B109" s="237"/>
      <c r="C109" s="237"/>
      <c r="D109" s="237"/>
      <c r="E109" s="237"/>
      <c r="F109" s="237"/>
      <c r="G109" s="237"/>
      <c r="H109" s="239"/>
      <c r="I109" s="239"/>
      <c r="J109" s="240"/>
      <c r="K109" s="240"/>
      <c r="L109" s="240"/>
    </row>
    <row r="110" spans="1:12" ht="12.75">
      <c r="A110" s="10"/>
      <c r="B110" s="3"/>
      <c r="C110" s="3"/>
      <c r="D110" s="3"/>
      <c r="E110" s="25"/>
      <c r="F110" s="6"/>
      <c r="G110" s="12"/>
      <c r="H110" s="6"/>
      <c r="I110" s="20"/>
      <c r="J110" s="10"/>
      <c r="K110" s="10"/>
      <c r="L110" s="10"/>
    </row>
    <row r="111" spans="1:12" ht="12.75">
      <c r="A111" s="237"/>
      <c r="B111" s="237"/>
      <c r="C111" s="237"/>
      <c r="D111" s="241"/>
      <c r="E111" s="241"/>
      <c r="F111" s="241"/>
      <c r="G111" s="6"/>
      <c r="H111" s="6"/>
      <c r="I111" s="6"/>
      <c r="J111" s="10"/>
      <c r="K111" s="6"/>
      <c r="L111" s="6"/>
    </row>
    <row r="112" spans="1:12" ht="12.75">
      <c r="A112" s="240"/>
      <c r="B112" s="240"/>
      <c r="C112" s="240"/>
      <c r="D112" s="240"/>
      <c r="E112" s="240"/>
      <c r="F112" s="240"/>
      <c r="G112" s="240"/>
      <c r="H112" s="240"/>
      <c r="I112" s="240"/>
      <c r="J112" s="240"/>
      <c r="K112" s="240"/>
      <c r="L112" s="240"/>
    </row>
    <row r="113" spans="1:12" ht="25.5" customHeight="1">
      <c r="A113" s="238"/>
      <c r="B113" s="238"/>
      <c r="C113" s="238"/>
      <c r="D113" s="238"/>
      <c r="E113" s="238"/>
      <c r="F113" s="238"/>
      <c r="G113" s="238"/>
      <c r="H113" s="238"/>
      <c r="I113" s="238"/>
      <c r="J113" s="238"/>
      <c r="K113" s="238"/>
      <c r="L113" s="238"/>
    </row>
    <row r="114" spans="1:12" ht="12.75">
      <c r="A114" s="240"/>
      <c r="B114" s="240"/>
      <c r="C114" s="240"/>
      <c r="D114" s="240"/>
      <c r="E114" s="240"/>
      <c r="F114" s="240"/>
      <c r="G114" s="240"/>
      <c r="H114" s="240"/>
      <c r="I114" s="240"/>
      <c r="J114" s="240"/>
      <c r="K114" s="240"/>
      <c r="L114" s="240"/>
    </row>
    <row r="115" spans="1:12" ht="93" customHeight="1">
      <c r="A115" s="393" t="s">
        <v>128</v>
      </c>
      <c r="B115" s="393"/>
      <c r="C115" s="393"/>
      <c r="D115" s="393"/>
      <c r="E115" s="393"/>
      <c r="F115" s="393"/>
      <c r="G115" s="393"/>
      <c r="H115" s="393"/>
      <c r="I115" s="393"/>
      <c r="J115" s="393"/>
      <c r="K115" s="393"/>
      <c r="L115" s="393"/>
    </row>
    <row r="116" spans="1:12" ht="51.75" customHeight="1">
      <c r="A116" s="393" t="s">
        <v>127</v>
      </c>
      <c r="B116" s="393"/>
      <c r="C116" s="393"/>
      <c r="D116" s="393"/>
      <c r="E116" s="393"/>
      <c r="F116" s="393"/>
      <c r="G116" s="393"/>
      <c r="H116" s="393"/>
      <c r="I116" s="393"/>
      <c r="J116" s="393"/>
      <c r="K116" s="393"/>
      <c r="L116" s="393"/>
    </row>
    <row r="117" spans="1:12" ht="12.75">
      <c r="A117" s="240"/>
      <c r="B117" s="240"/>
      <c r="C117" s="240"/>
      <c r="D117" s="240"/>
      <c r="E117" s="240"/>
      <c r="F117" s="240"/>
      <c r="G117" s="240"/>
      <c r="H117" s="240"/>
      <c r="I117" s="240"/>
      <c r="J117" s="240"/>
      <c r="K117" s="240"/>
      <c r="L117" s="240"/>
    </row>
    <row r="118" spans="1:12" ht="12.75">
      <c r="A118" s="240"/>
      <c r="B118" s="240"/>
      <c r="C118" s="240"/>
      <c r="D118" s="240"/>
      <c r="E118" s="240"/>
      <c r="F118" s="240"/>
      <c r="G118" s="237" t="s">
        <v>129</v>
      </c>
      <c r="H118" s="237"/>
      <c r="I118" s="391"/>
      <c r="J118" s="391"/>
      <c r="K118" s="391"/>
      <c r="L118" s="391"/>
    </row>
    <row r="119" spans="1:12" ht="12.75">
      <c r="A119" s="240"/>
      <c r="B119" s="240"/>
      <c r="C119" s="240"/>
      <c r="D119" s="240"/>
      <c r="E119" s="240"/>
      <c r="F119" s="240"/>
      <c r="G119" s="392" t="s">
        <v>130</v>
      </c>
      <c r="H119" s="392"/>
      <c r="I119" s="335"/>
      <c r="J119" s="335"/>
      <c r="K119" s="335"/>
      <c r="L119" s="335"/>
    </row>
    <row r="120" spans="1:12" ht="12.75">
      <c r="A120" s="237" t="s">
        <v>131</v>
      </c>
      <c r="B120" s="237"/>
      <c r="C120" s="334"/>
      <c r="D120" s="334"/>
      <c r="E120" s="334"/>
      <c r="F120" s="3"/>
      <c r="G120" s="237" t="s">
        <v>22</v>
      </c>
      <c r="H120" s="237"/>
      <c r="I120" s="335"/>
      <c r="J120" s="335"/>
      <c r="K120" s="335"/>
      <c r="L120" s="335"/>
    </row>
    <row r="121" spans="1:12" ht="12.75">
      <c r="A121" s="240"/>
      <c r="B121" s="240"/>
      <c r="C121" s="240"/>
      <c r="D121" s="240"/>
      <c r="E121" s="240"/>
      <c r="F121" s="240"/>
      <c r="G121" s="240"/>
      <c r="H121" s="240"/>
      <c r="I121" s="240"/>
      <c r="J121" s="240"/>
      <c r="K121" s="240"/>
      <c r="L121" s="240"/>
    </row>
    <row r="122" spans="1:12" ht="12.75">
      <c r="A122" s="240"/>
      <c r="B122" s="240"/>
      <c r="C122" s="240"/>
      <c r="D122" s="240"/>
      <c r="E122" s="240"/>
      <c r="F122" s="240"/>
      <c r="G122" s="237" t="s">
        <v>138</v>
      </c>
      <c r="H122" s="237"/>
      <c r="I122" s="391"/>
      <c r="J122" s="391"/>
      <c r="K122" s="391"/>
      <c r="L122" s="391"/>
    </row>
    <row r="123" spans="1:12" ht="12.75">
      <c r="A123" s="240"/>
      <c r="B123" s="240"/>
      <c r="C123" s="240"/>
      <c r="D123" s="240"/>
      <c r="E123" s="240"/>
      <c r="F123" s="240"/>
      <c r="G123" s="392" t="s">
        <v>130</v>
      </c>
      <c r="H123" s="392"/>
      <c r="I123" s="239"/>
      <c r="J123" s="239"/>
      <c r="K123" s="239"/>
      <c r="L123" s="239"/>
    </row>
    <row r="124" spans="1:12" ht="12.75">
      <c r="A124" s="237" t="s">
        <v>131</v>
      </c>
      <c r="B124" s="237"/>
      <c r="C124" s="334"/>
      <c r="D124" s="334"/>
      <c r="E124" s="334"/>
      <c r="F124" s="3"/>
      <c r="G124" s="237" t="s">
        <v>22</v>
      </c>
      <c r="H124" s="237"/>
      <c r="I124" s="239"/>
      <c r="J124" s="239"/>
      <c r="K124" s="239"/>
      <c r="L124" s="239"/>
    </row>
    <row r="125" spans="1:12" ht="25.5" customHeight="1">
      <c r="A125" s="309" t="s">
        <v>25</v>
      </c>
      <c r="B125" s="309"/>
      <c r="C125" s="309"/>
      <c r="D125" s="309"/>
      <c r="E125" s="309"/>
      <c r="F125" s="309"/>
      <c r="G125" s="309"/>
      <c r="H125" s="309"/>
      <c r="I125" s="309"/>
      <c r="J125" s="309"/>
      <c r="K125" s="309"/>
      <c r="L125" s="309"/>
    </row>
    <row r="126" spans="1:12" ht="12.75">
      <c r="A126" s="336"/>
      <c r="B126" s="337"/>
      <c r="C126" s="337"/>
      <c r="D126" s="337"/>
      <c r="E126" s="337"/>
      <c r="F126" s="337"/>
      <c r="G126" s="337"/>
      <c r="H126" s="337"/>
      <c r="I126" s="337"/>
      <c r="J126" s="337"/>
      <c r="K126" s="337"/>
      <c r="L126" s="337"/>
    </row>
    <row r="127" spans="1:12" ht="12.75">
      <c r="A127" s="336"/>
      <c r="B127" s="337"/>
      <c r="C127" s="337"/>
      <c r="D127" s="337"/>
      <c r="E127" s="337"/>
      <c r="F127" s="337"/>
      <c r="G127" s="337"/>
      <c r="H127" s="337"/>
      <c r="I127" s="337"/>
      <c r="J127" s="337"/>
      <c r="K127" s="337"/>
      <c r="L127" s="337"/>
    </row>
    <row r="128" spans="1:12" ht="12.75">
      <c r="A128" s="336"/>
      <c r="B128" s="337"/>
      <c r="C128" s="337"/>
      <c r="D128" s="337"/>
      <c r="E128" s="337"/>
      <c r="F128" s="337"/>
      <c r="G128" s="337"/>
      <c r="H128" s="337"/>
      <c r="I128" s="337"/>
      <c r="J128" s="337"/>
      <c r="K128" s="337"/>
      <c r="L128" s="337"/>
    </row>
  </sheetData>
  <sheetProtection/>
  <mergeCells count="342">
    <mergeCell ref="G123:H123"/>
    <mergeCell ref="I123:L123"/>
    <mergeCell ref="A115:L115"/>
    <mergeCell ref="A116:L116"/>
    <mergeCell ref="G118:H118"/>
    <mergeCell ref="I118:L118"/>
    <mergeCell ref="A117:L117"/>
    <mergeCell ref="A120:B120"/>
    <mergeCell ref="A118:F119"/>
    <mergeCell ref="G119:H119"/>
    <mergeCell ref="G124:H124"/>
    <mergeCell ref="I124:L124"/>
    <mergeCell ref="G120:H120"/>
    <mergeCell ref="I120:L120"/>
    <mergeCell ref="G122:H122"/>
    <mergeCell ref="I122:L122"/>
    <mergeCell ref="A121:L121"/>
    <mergeCell ref="A122:F123"/>
    <mergeCell ref="A124:B124"/>
    <mergeCell ref="C124:E124"/>
    <mergeCell ref="A85:C85"/>
    <mergeCell ref="D85:E85"/>
    <mergeCell ref="A86:L86"/>
    <mergeCell ref="A95:C95"/>
    <mergeCell ref="D95:E95"/>
    <mergeCell ref="H95:J95"/>
    <mergeCell ref="G89:H89"/>
    <mergeCell ref="I89:J89"/>
    <mergeCell ref="G90:H90"/>
    <mergeCell ref="I90:J90"/>
    <mergeCell ref="A83:C83"/>
    <mergeCell ref="D83:E83"/>
    <mergeCell ref="A84:C84"/>
    <mergeCell ref="D84:E84"/>
    <mergeCell ref="D82:E82"/>
    <mergeCell ref="A82:C82"/>
    <mergeCell ref="A81:L81"/>
    <mergeCell ref="B77:D77"/>
    <mergeCell ref="E77:G77"/>
    <mergeCell ref="H77:I77"/>
    <mergeCell ref="B78:D78"/>
    <mergeCell ref="E78:G78"/>
    <mergeCell ref="F73:H73"/>
    <mergeCell ref="I73:J73"/>
    <mergeCell ref="B79:D79"/>
    <mergeCell ref="E79:G79"/>
    <mergeCell ref="A80:L80"/>
    <mergeCell ref="H79:I79"/>
    <mergeCell ref="C71:E71"/>
    <mergeCell ref="F71:H71"/>
    <mergeCell ref="I71:J71"/>
    <mergeCell ref="H78:I78"/>
    <mergeCell ref="A75:L75"/>
    <mergeCell ref="B76:D76"/>
    <mergeCell ref="E76:G76"/>
    <mergeCell ref="H76:I76"/>
    <mergeCell ref="A73:B73"/>
    <mergeCell ref="C73:E73"/>
    <mergeCell ref="F70:H70"/>
    <mergeCell ref="I70:J70"/>
    <mergeCell ref="J67:K67"/>
    <mergeCell ref="D66:F66"/>
    <mergeCell ref="D67:F67"/>
    <mergeCell ref="A72:B72"/>
    <mergeCell ref="C72:E72"/>
    <mergeCell ref="F72:H72"/>
    <mergeCell ref="I72:J72"/>
    <mergeCell ref="A71:B71"/>
    <mergeCell ref="H60:L60"/>
    <mergeCell ref="A61:B61"/>
    <mergeCell ref="D61:F61"/>
    <mergeCell ref="G65:I65"/>
    <mergeCell ref="A48:F48"/>
    <mergeCell ref="A51:F51"/>
    <mergeCell ref="A57:B57"/>
    <mergeCell ref="A58:B58"/>
    <mergeCell ref="H57:I57"/>
    <mergeCell ref="A60:B60"/>
    <mergeCell ref="C19:F19"/>
    <mergeCell ref="I14:L14"/>
    <mergeCell ref="I19:L19"/>
    <mergeCell ref="G14:H14"/>
    <mergeCell ref="G15:H15"/>
    <mergeCell ref="G16:H16"/>
    <mergeCell ref="G17:H17"/>
    <mergeCell ref="G18:H18"/>
    <mergeCell ref="C18:F18"/>
    <mergeCell ref="I18:L18"/>
    <mergeCell ref="H11:L11"/>
    <mergeCell ref="H12:L12"/>
    <mergeCell ref="I13:L13"/>
    <mergeCell ref="I16:L16"/>
    <mergeCell ref="I17:L17"/>
    <mergeCell ref="G13:H13"/>
    <mergeCell ref="C17:F17"/>
    <mergeCell ref="C7:E7"/>
    <mergeCell ref="A3:L3"/>
    <mergeCell ref="B4:L4"/>
    <mergeCell ref="B5:L5"/>
    <mergeCell ref="C6:E6"/>
    <mergeCell ref="A6:B7"/>
    <mergeCell ref="F6:G7"/>
    <mergeCell ref="H6:J6"/>
    <mergeCell ref="H10:L10"/>
    <mergeCell ref="H7:J7"/>
    <mergeCell ref="K6:L7"/>
    <mergeCell ref="A17:B17"/>
    <mergeCell ref="A8:L8"/>
    <mergeCell ref="A9:F9"/>
    <mergeCell ref="G9:L9"/>
    <mergeCell ref="B10:F10"/>
    <mergeCell ref="B11:F11"/>
    <mergeCell ref="B12:F12"/>
    <mergeCell ref="C13:F13"/>
    <mergeCell ref="A13:B13"/>
    <mergeCell ref="C14:F14"/>
    <mergeCell ref="A43:D43"/>
    <mergeCell ref="A44:D44"/>
    <mergeCell ref="K41:L41"/>
    <mergeCell ref="K24:L24"/>
    <mergeCell ref="G24:J24"/>
    <mergeCell ref="H44:L44"/>
    <mergeCell ref="A26:D26"/>
    <mergeCell ref="A27:D27"/>
    <mergeCell ref="E25:F25"/>
    <mergeCell ref="A24:D24"/>
    <mergeCell ref="H20:I20"/>
    <mergeCell ref="B21:C21"/>
    <mergeCell ref="D20:F21"/>
    <mergeCell ref="B20:C20"/>
    <mergeCell ref="C15:F15"/>
    <mergeCell ref="I15:L15"/>
    <mergeCell ref="A14:B14"/>
    <mergeCell ref="A15:B15"/>
    <mergeCell ref="A16:B16"/>
    <mergeCell ref="K23:L23"/>
    <mergeCell ref="J20:L21"/>
    <mergeCell ref="A18:B18"/>
    <mergeCell ref="A19:B19"/>
    <mergeCell ref="C16:F16"/>
    <mergeCell ref="K40:L40"/>
    <mergeCell ref="G28:J28"/>
    <mergeCell ref="G29:J29"/>
    <mergeCell ref="G30:J30"/>
    <mergeCell ref="G39:J39"/>
    <mergeCell ref="G31:J31"/>
    <mergeCell ref="G32:J32"/>
    <mergeCell ref="G33:J33"/>
    <mergeCell ref="G35:J35"/>
    <mergeCell ref="G38:J38"/>
    <mergeCell ref="K42:L42"/>
    <mergeCell ref="E42:F42"/>
    <mergeCell ref="H21:I21"/>
    <mergeCell ref="A22:L22"/>
    <mergeCell ref="G19:H19"/>
    <mergeCell ref="A23:J23"/>
    <mergeCell ref="A25:D25"/>
    <mergeCell ref="E29:F29"/>
    <mergeCell ref="E30:F30"/>
    <mergeCell ref="E24:F24"/>
    <mergeCell ref="A128:L128"/>
    <mergeCell ref="A125:L125"/>
    <mergeCell ref="A126:L126"/>
    <mergeCell ref="A127:L127"/>
    <mergeCell ref="H96:J96"/>
    <mergeCell ref="J66:K66"/>
    <mergeCell ref="G91:H91"/>
    <mergeCell ref="I91:J91"/>
    <mergeCell ref="A87:L87"/>
    <mergeCell ref="A89:B89"/>
    <mergeCell ref="A66:C66"/>
    <mergeCell ref="G67:I67"/>
    <mergeCell ref="I119:L119"/>
    <mergeCell ref="A114:L114"/>
    <mergeCell ref="H97:J97"/>
    <mergeCell ref="A99:L99"/>
    <mergeCell ref="A100:C100"/>
    <mergeCell ref="D100:E100"/>
    <mergeCell ref="A70:B70"/>
    <mergeCell ref="C70:E70"/>
    <mergeCell ref="A96:C96"/>
    <mergeCell ref="A94:C94"/>
    <mergeCell ref="D94:E94"/>
    <mergeCell ref="H94:J94"/>
    <mergeCell ref="D96:E96"/>
    <mergeCell ref="C89:D89"/>
    <mergeCell ref="E89:F89"/>
    <mergeCell ref="E90:F90"/>
    <mergeCell ref="C120:E120"/>
    <mergeCell ref="A104:L104"/>
    <mergeCell ref="J100:K100"/>
    <mergeCell ref="A97:C97"/>
    <mergeCell ref="D97:E97"/>
    <mergeCell ref="A101:C101"/>
    <mergeCell ref="D101:E101"/>
    <mergeCell ref="G101:H101"/>
    <mergeCell ref="G100:H100"/>
    <mergeCell ref="A106:E106"/>
    <mergeCell ref="H59:L59"/>
    <mergeCell ref="D56:F56"/>
    <mergeCell ref="D55:F55"/>
    <mergeCell ref="D54:F54"/>
    <mergeCell ref="D57:F57"/>
    <mergeCell ref="D59:F59"/>
    <mergeCell ref="H58:I58"/>
    <mergeCell ref="H56:I56"/>
    <mergeCell ref="H55:I55"/>
    <mergeCell ref="A56:B56"/>
    <mergeCell ref="D58:F58"/>
    <mergeCell ref="A45:F45"/>
    <mergeCell ref="A47:D47"/>
    <mergeCell ref="D60:F60"/>
    <mergeCell ref="A52:F52"/>
    <mergeCell ref="D53:G53"/>
    <mergeCell ref="G52:L52"/>
    <mergeCell ref="A46:F46"/>
    <mergeCell ref="A54:B54"/>
    <mergeCell ref="A29:D29"/>
    <mergeCell ref="A30:D30"/>
    <mergeCell ref="E28:F28"/>
    <mergeCell ref="A1:L1"/>
    <mergeCell ref="A40:D40"/>
    <mergeCell ref="G25:J25"/>
    <mergeCell ref="G26:J26"/>
    <mergeCell ref="G27:J27"/>
    <mergeCell ref="E35:F35"/>
    <mergeCell ref="G40:J40"/>
    <mergeCell ref="A31:D31"/>
    <mergeCell ref="A32:D32"/>
    <mergeCell ref="E26:F26"/>
    <mergeCell ref="E27:F27"/>
    <mergeCell ref="E38:F38"/>
    <mergeCell ref="E31:F31"/>
    <mergeCell ref="E32:F32"/>
    <mergeCell ref="E37:F37"/>
    <mergeCell ref="A37:D37"/>
    <mergeCell ref="A28:D28"/>
    <mergeCell ref="E40:F40"/>
    <mergeCell ref="E36:F36"/>
    <mergeCell ref="E39:F39"/>
    <mergeCell ref="E34:F34"/>
    <mergeCell ref="E33:F33"/>
    <mergeCell ref="A33:D33"/>
    <mergeCell ref="A34:D34"/>
    <mergeCell ref="A38:D38"/>
    <mergeCell ref="A35:D35"/>
    <mergeCell ref="A36:D36"/>
    <mergeCell ref="A59:B59"/>
    <mergeCell ref="G41:J41"/>
    <mergeCell ref="G42:J42"/>
    <mergeCell ref="H53:K53"/>
    <mergeCell ref="A42:D42"/>
    <mergeCell ref="A53:B53"/>
    <mergeCell ref="A50:D50"/>
    <mergeCell ref="E41:F41"/>
    <mergeCell ref="A55:B55"/>
    <mergeCell ref="H54:I54"/>
    <mergeCell ref="A39:D39"/>
    <mergeCell ref="A41:D41"/>
    <mergeCell ref="K33:L33"/>
    <mergeCell ref="K34:L34"/>
    <mergeCell ref="K35:L35"/>
    <mergeCell ref="G37:J37"/>
    <mergeCell ref="K36:L36"/>
    <mergeCell ref="K37:L37"/>
    <mergeCell ref="K38:L38"/>
    <mergeCell ref="K39:L39"/>
    <mergeCell ref="G36:J36"/>
    <mergeCell ref="K29:L29"/>
    <mergeCell ref="K30:L30"/>
    <mergeCell ref="K31:L31"/>
    <mergeCell ref="K32:L32"/>
    <mergeCell ref="K25:L25"/>
    <mergeCell ref="K26:L26"/>
    <mergeCell ref="K27:L27"/>
    <mergeCell ref="K28:L28"/>
    <mergeCell ref="G34:J34"/>
    <mergeCell ref="H49:L49"/>
    <mergeCell ref="A49:F49"/>
    <mergeCell ref="G43:L43"/>
    <mergeCell ref="H50:L50"/>
    <mergeCell ref="G47:L47"/>
    <mergeCell ref="H51:L51"/>
    <mergeCell ref="G48:L48"/>
    <mergeCell ref="H45:L45"/>
    <mergeCell ref="H46:L46"/>
    <mergeCell ref="G88:H88"/>
    <mergeCell ref="I88:J88"/>
    <mergeCell ref="K88:L88"/>
    <mergeCell ref="J64:K64"/>
    <mergeCell ref="A68:L68"/>
    <mergeCell ref="A74:L74"/>
    <mergeCell ref="A67:C67"/>
    <mergeCell ref="E88:F88"/>
    <mergeCell ref="G66:I66"/>
    <mergeCell ref="A69:L69"/>
    <mergeCell ref="H61:K61"/>
    <mergeCell ref="A65:C65"/>
    <mergeCell ref="D65:F65"/>
    <mergeCell ref="A63:L63"/>
    <mergeCell ref="A64:C64"/>
    <mergeCell ref="D64:F64"/>
    <mergeCell ref="G64:I64"/>
    <mergeCell ref="J65:K65"/>
    <mergeCell ref="A62:L62"/>
    <mergeCell ref="A98:L98"/>
    <mergeCell ref="K90:L90"/>
    <mergeCell ref="C88:D88"/>
    <mergeCell ref="K91:L91"/>
    <mergeCell ref="A93:L93"/>
    <mergeCell ref="K89:L89"/>
    <mergeCell ref="A88:B88"/>
    <mergeCell ref="A92:L92"/>
    <mergeCell ref="A90:B90"/>
    <mergeCell ref="C90:D90"/>
    <mergeCell ref="J102:K102"/>
    <mergeCell ref="A103:C103"/>
    <mergeCell ref="D103:E103"/>
    <mergeCell ref="G103:H103"/>
    <mergeCell ref="J103:K103"/>
    <mergeCell ref="J101:K101"/>
    <mergeCell ref="A102:C102"/>
    <mergeCell ref="D102:E102"/>
    <mergeCell ref="G102:H102"/>
    <mergeCell ref="A107:E107"/>
    <mergeCell ref="F107:H107"/>
    <mergeCell ref="I107:L107"/>
    <mergeCell ref="G106:I106"/>
    <mergeCell ref="J106:L106"/>
    <mergeCell ref="A2:L2"/>
    <mergeCell ref="A105:L105"/>
    <mergeCell ref="A91:B91"/>
    <mergeCell ref="C91:D91"/>
    <mergeCell ref="E91:F91"/>
    <mergeCell ref="A108:H108"/>
    <mergeCell ref="A113:L113"/>
    <mergeCell ref="A109:G109"/>
    <mergeCell ref="H109:I109"/>
    <mergeCell ref="J109:L109"/>
    <mergeCell ref="A111:C111"/>
    <mergeCell ref="D111:F111"/>
    <mergeCell ref="A112:L112"/>
  </mergeCells>
  <printOptions horizontalCentered="1"/>
  <pageMargins left="0.25" right="0" top="0.5" bottom="0.25" header="0" footer="0"/>
  <pageSetup horizontalDpi="600" verticalDpi="600" orientation="portrait" scale="67" r:id="rId3"/>
  <headerFooter alignWithMargins="0">
    <oddFooter>&amp;L&amp;8Printed: &amp;D&amp;C&amp;8Page &amp;P of &amp;N&amp;R&amp;8L000004 (6.00)</oddFooter>
  </headerFooter>
  <rowBreaks count="1" manualBreakCount="1">
    <brk id="62" max="11" man="1"/>
  </rowBreaks>
  <legacyDrawing r:id="rId2"/>
</worksheet>
</file>

<file path=xl/worksheets/sheet3.xml><?xml version="1.0" encoding="utf-8"?>
<worksheet xmlns="http://schemas.openxmlformats.org/spreadsheetml/2006/main" xmlns:r="http://schemas.openxmlformats.org/officeDocument/2006/relationships">
  <sheetPr>
    <tabColor theme="5"/>
  </sheetPr>
  <dimension ref="A3:Q51"/>
  <sheetViews>
    <sheetView zoomScalePageLayoutView="0" workbookViewId="0" topLeftCell="A1">
      <selection activeCell="F19" sqref="F19"/>
    </sheetView>
  </sheetViews>
  <sheetFormatPr defaultColWidth="10.00390625" defaultRowHeight="12.75"/>
  <cols>
    <col min="1" max="1" width="29.28125" style="69" customWidth="1"/>
    <col min="2" max="2" width="7.57421875" style="69" customWidth="1"/>
    <col min="3" max="3" width="11.00390625" style="69" customWidth="1"/>
    <col min="4" max="4" width="9.8515625" style="69" customWidth="1"/>
    <col min="5" max="5" width="12.140625" style="69" customWidth="1"/>
    <col min="6" max="6" width="29.28125" style="69" customWidth="1"/>
    <col min="7" max="7" width="9.8515625" style="69" customWidth="1"/>
    <col min="8" max="13" width="12.140625" style="69" customWidth="1"/>
    <col min="14" max="16384" width="10.00390625" style="69" customWidth="1"/>
  </cols>
  <sheetData>
    <row r="3" spans="1:13" ht="12.75">
      <c r="A3" s="396" t="s">
        <v>211</v>
      </c>
      <c r="B3" s="396"/>
      <c r="C3" s="396"/>
      <c r="D3" s="396"/>
      <c r="E3" s="396"/>
      <c r="F3" s="396"/>
      <c r="G3" s="396"/>
      <c r="H3" s="396"/>
      <c r="I3" s="396"/>
      <c r="J3" s="396"/>
      <c r="K3" s="396"/>
      <c r="L3" s="396"/>
      <c r="M3" s="396"/>
    </row>
    <row r="5" spans="1:13" ht="12.75">
      <c r="A5" s="70" t="s">
        <v>212</v>
      </c>
      <c r="B5" s="397"/>
      <c r="C5" s="397"/>
      <c r="D5" s="397"/>
      <c r="E5" s="397"/>
      <c r="F5" s="397"/>
      <c r="G5" s="397"/>
      <c r="H5" s="397"/>
      <c r="I5" s="397"/>
      <c r="J5" s="397"/>
      <c r="K5" s="397"/>
      <c r="L5" s="397"/>
      <c r="M5" s="397"/>
    </row>
    <row r="7" spans="1:13" ht="12.75">
      <c r="A7" s="398" t="s">
        <v>213</v>
      </c>
      <c r="B7" s="398"/>
      <c r="C7" s="398"/>
      <c r="D7" s="398"/>
      <c r="E7" s="398"/>
      <c r="F7" s="398"/>
      <c r="G7" s="398"/>
      <c r="H7" s="398"/>
      <c r="I7" s="397"/>
      <c r="J7" s="397"/>
      <c r="K7" s="397"/>
      <c r="L7" s="397"/>
      <c r="M7" s="397"/>
    </row>
    <row r="8" spans="1:13" ht="12.75">
      <c r="A8" s="71"/>
      <c r="B8" s="71"/>
      <c r="C8" s="71"/>
      <c r="D8" s="71"/>
      <c r="E8" s="71"/>
      <c r="F8" s="71"/>
      <c r="G8" s="71"/>
      <c r="H8" s="71"/>
      <c r="I8" s="71"/>
      <c r="J8" s="71"/>
      <c r="K8" s="71"/>
      <c r="L8" s="71"/>
      <c r="M8" s="71"/>
    </row>
    <row r="9" spans="1:13" ht="14.25" customHeight="1">
      <c r="A9" s="394" t="s">
        <v>214</v>
      </c>
      <c r="B9" s="394" t="s">
        <v>215</v>
      </c>
      <c r="C9" s="394" t="s">
        <v>168</v>
      </c>
      <c r="D9" s="394" t="s">
        <v>216</v>
      </c>
      <c r="E9" s="394" t="s">
        <v>187</v>
      </c>
      <c r="F9" s="394" t="s">
        <v>217</v>
      </c>
      <c r="G9" s="394" t="s">
        <v>218</v>
      </c>
      <c r="H9" s="394" t="s">
        <v>219</v>
      </c>
      <c r="I9" s="394" t="s">
        <v>220</v>
      </c>
      <c r="J9" s="394" t="s">
        <v>221</v>
      </c>
      <c r="K9" s="395" t="s">
        <v>222</v>
      </c>
      <c r="L9" s="395"/>
      <c r="M9" s="395"/>
    </row>
    <row r="10" spans="1:17" ht="38.25">
      <c r="A10" s="394"/>
      <c r="B10" s="394"/>
      <c r="C10" s="394"/>
      <c r="D10" s="394"/>
      <c r="E10" s="394"/>
      <c r="F10" s="394"/>
      <c r="G10" s="394"/>
      <c r="H10" s="394"/>
      <c r="I10" s="394"/>
      <c r="J10" s="394"/>
      <c r="K10" s="72" t="s">
        <v>223</v>
      </c>
      <c r="L10" s="72" t="s">
        <v>224</v>
      </c>
      <c r="M10" s="72" t="s">
        <v>225</v>
      </c>
      <c r="N10" s="73"/>
      <c r="O10" s="73"/>
      <c r="P10" s="73"/>
      <c r="Q10" s="73"/>
    </row>
    <row r="11" spans="1:13" ht="19.5" customHeight="1">
      <c r="A11" s="74"/>
      <c r="B11" s="75"/>
      <c r="C11" s="75"/>
      <c r="D11" s="75"/>
      <c r="E11" s="75"/>
      <c r="F11" s="75"/>
      <c r="G11" s="75"/>
      <c r="H11" s="76"/>
      <c r="I11" s="76"/>
      <c r="J11" s="76"/>
      <c r="K11" s="76"/>
      <c r="L11" s="76"/>
      <c r="M11" s="77">
        <f>J11-K11-L11</f>
        <v>0</v>
      </c>
    </row>
    <row r="12" spans="1:13" ht="19.5" customHeight="1">
      <c r="A12" s="78"/>
      <c r="B12" s="79"/>
      <c r="C12" s="79"/>
      <c r="D12" s="79"/>
      <c r="E12" s="79"/>
      <c r="F12" s="79"/>
      <c r="G12" s="79"/>
      <c r="H12" s="80"/>
      <c r="I12" s="80"/>
      <c r="J12" s="80"/>
      <c r="K12" s="80"/>
      <c r="L12" s="80"/>
      <c r="M12" s="77">
        <f aca="true" t="shared" si="0" ref="M12:M26">J12-K12-L12</f>
        <v>0</v>
      </c>
    </row>
    <row r="13" spans="1:13" ht="19.5" customHeight="1">
      <c r="A13" s="78"/>
      <c r="B13" s="79"/>
      <c r="C13" s="79"/>
      <c r="D13" s="79"/>
      <c r="E13" s="79"/>
      <c r="F13" s="79"/>
      <c r="G13" s="79"/>
      <c r="H13" s="80"/>
      <c r="I13" s="80"/>
      <c r="J13" s="80"/>
      <c r="K13" s="80"/>
      <c r="L13" s="80"/>
      <c r="M13" s="77">
        <f t="shared" si="0"/>
        <v>0</v>
      </c>
    </row>
    <row r="14" spans="1:13" ht="19.5" customHeight="1">
      <c r="A14" s="78"/>
      <c r="B14" s="79"/>
      <c r="C14" s="79"/>
      <c r="D14" s="79"/>
      <c r="E14" s="79"/>
      <c r="F14" s="79"/>
      <c r="G14" s="79"/>
      <c r="H14" s="80"/>
      <c r="I14" s="80"/>
      <c r="J14" s="80"/>
      <c r="K14" s="80"/>
      <c r="L14" s="80"/>
      <c r="M14" s="77">
        <f t="shared" si="0"/>
        <v>0</v>
      </c>
    </row>
    <row r="15" spans="1:13" ht="19.5" customHeight="1">
      <c r="A15" s="78"/>
      <c r="B15" s="79"/>
      <c r="C15" s="79"/>
      <c r="D15" s="79"/>
      <c r="E15" s="79"/>
      <c r="F15" s="79"/>
      <c r="G15" s="79"/>
      <c r="H15" s="80"/>
      <c r="I15" s="80"/>
      <c r="J15" s="80"/>
      <c r="K15" s="80"/>
      <c r="L15" s="80"/>
      <c r="M15" s="77">
        <f t="shared" si="0"/>
        <v>0</v>
      </c>
    </row>
    <row r="16" spans="1:13" ht="19.5" customHeight="1">
      <c r="A16" s="78"/>
      <c r="B16" s="79"/>
      <c r="C16" s="79"/>
      <c r="D16" s="79"/>
      <c r="E16" s="79"/>
      <c r="F16" s="79"/>
      <c r="G16" s="79"/>
      <c r="H16" s="80"/>
      <c r="I16" s="80"/>
      <c r="J16" s="80"/>
      <c r="K16" s="80"/>
      <c r="L16" s="80"/>
      <c r="M16" s="77">
        <f t="shared" si="0"/>
        <v>0</v>
      </c>
    </row>
    <row r="17" spans="1:13" ht="19.5" customHeight="1">
      <c r="A17" s="78"/>
      <c r="B17" s="79"/>
      <c r="C17" s="79"/>
      <c r="D17" s="79"/>
      <c r="E17" s="79"/>
      <c r="F17" s="79"/>
      <c r="G17" s="79"/>
      <c r="H17" s="80"/>
      <c r="I17" s="80"/>
      <c r="J17" s="80"/>
      <c r="K17" s="80"/>
      <c r="L17" s="80"/>
      <c r="M17" s="77">
        <f t="shared" si="0"/>
        <v>0</v>
      </c>
    </row>
    <row r="18" spans="1:13" ht="19.5" customHeight="1">
      <c r="A18" s="78"/>
      <c r="B18" s="79"/>
      <c r="C18" s="79"/>
      <c r="D18" s="79"/>
      <c r="E18" s="79"/>
      <c r="F18" s="79"/>
      <c r="G18" s="79"/>
      <c r="H18" s="80"/>
      <c r="I18" s="80"/>
      <c r="J18" s="80"/>
      <c r="K18" s="80"/>
      <c r="L18" s="80"/>
      <c r="M18" s="77">
        <f t="shared" si="0"/>
        <v>0</v>
      </c>
    </row>
    <row r="19" spans="1:13" ht="19.5" customHeight="1">
      <c r="A19" s="78"/>
      <c r="B19" s="79"/>
      <c r="C19" s="79"/>
      <c r="D19" s="79"/>
      <c r="E19" s="79"/>
      <c r="F19" s="79"/>
      <c r="G19" s="79"/>
      <c r="H19" s="80"/>
      <c r="I19" s="80"/>
      <c r="J19" s="80"/>
      <c r="K19" s="80"/>
      <c r="L19" s="80"/>
      <c r="M19" s="77">
        <f t="shared" si="0"/>
        <v>0</v>
      </c>
    </row>
    <row r="20" spans="1:13" ht="19.5" customHeight="1">
      <c r="A20" s="78"/>
      <c r="B20" s="79"/>
      <c r="C20" s="79"/>
      <c r="D20" s="79"/>
      <c r="E20" s="79"/>
      <c r="F20" s="79"/>
      <c r="G20" s="79"/>
      <c r="H20" s="80"/>
      <c r="I20" s="80"/>
      <c r="J20" s="80"/>
      <c r="K20" s="80"/>
      <c r="L20" s="80"/>
      <c r="M20" s="77">
        <f t="shared" si="0"/>
        <v>0</v>
      </c>
    </row>
    <row r="21" spans="1:13" ht="19.5" customHeight="1">
      <c r="A21" s="78"/>
      <c r="B21" s="79"/>
      <c r="C21" s="79"/>
      <c r="D21" s="79"/>
      <c r="E21" s="79"/>
      <c r="F21" s="79"/>
      <c r="G21" s="79"/>
      <c r="H21" s="80"/>
      <c r="I21" s="80"/>
      <c r="J21" s="80"/>
      <c r="K21" s="80"/>
      <c r="L21" s="80"/>
      <c r="M21" s="77">
        <f t="shared" si="0"/>
        <v>0</v>
      </c>
    </row>
    <row r="22" spans="1:13" ht="19.5" customHeight="1">
      <c r="A22" s="78"/>
      <c r="B22" s="79"/>
      <c r="C22" s="79"/>
      <c r="D22" s="79"/>
      <c r="E22" s="79"/>
      <c r="F22" s="79"/>
      <c r="G22" s="79"/>
      <c r="H22" s="80"/>
      <c r="I22" s="80"/>
      <c r="J22" s="80"/>
      <c r="K22" s="80"/>
      <c r="L22" s="80"/>
      <c r="M22" s="77">
        <f t="shared" si="0"/>
        <v>0</v>
      </c>
    </row>
    <row r="23" spans="1:13" ht="19.5" customHeight="1">
      <c r="A23" s="78"/>
      <c r="B23" s="79"/>
      <c r="C23" s="79"/>
      <c r="D23" s="79"/>
      <c r="E23" s="79"/>
      <c r="F23" s="79"/>
      <c r="G23" s="79"/>
      <c r="H23" s="80"/>
      <c r="I23" s="80"/>
      <c r="J23" s="80"/>
      <c r="K23" s="80"/>
      <c r="L23" s="80"/>
      <c r="M23" s="77">
        <f t="shared" si="0"/>
        <v>0</v>
      </c>
    </row>
    <row r="24" spans="1:13" ht="19.5" customHeight="1">
      <c r="A24" s="78"/>
      <c r="B24" s="79"/>
      <c r="C24" s="79"/>
      <c r="D24" s="79"/>
      <c r="E24" s="79"/>
      <c r="F24" s="79"/>
      <c r="G24" s="81"/>
      <c r="H24" s="82"/>
      <c r="I24" s="82"/>
      <c r="J24" s="82"/>
      <c r="K24" s="82"/>
      <c r="L24" s="82"/>
      <c r="M24" s="77">
        <f t="shared" si="0"/>
        <v>0</v>
      </c>
    </row>
    <row r="25" spans="1:13" ht="19.5" customHeight="1">
      <c r="A25" s="78"/>
      <c r="B25" s="79"/>
      <c r="C25" s="79"/>
      <c r="D25" s="79"/>
      <c r="E25" s="79"/>
      <c r="F25" s="79"/>
      <c r="G25" s="81"/>
      <c r="H25" s="82"/>
      <c r="I25" s="82"/>
      <c r="J25" s="82"/>
      <c r="K25" s="82"/>
      <c r="L25" s="82"/>
      <c r="M25" s="77">
        <f t="shared" si="0"/>
        <v>0</v>
      </c>
    </row>
    <row r="26" spans="1:13" ht="19.5" customHeight="1">
      <c r="A26" s="78"/>
      <c r="B26" s="79"/>
      <c r="C26" s="79"/>
      <c r="D26" s="79"/>
      <c r="E26" s="79"/>
      <c r="F26" s="79"/>
      <c r="G26" s="81"/>
      <c r="H26" s="82"/>
      <c r="I26" s="82"/>
      <c r="J26" s="82"/>
      <c r="K26" s="82"/>
      <c r="L26" s="82"/>
      <c r="M26" s="77">
        <f t="shared" si="0"/>
        <v>0</v>
      </c>
    </row>
    <row r="27" spans="1:13" ht="19.5" customHeight="1">
      <c r="A27" s="83"/>
      <c r="B27" s="84"/>
      <c r="C27" s="84"/>
      <c r="D27" s="84"/>
      <c r="E27" s="84"/>
      <c r="F27" s="85"/>
      <c r="G27" s="86" t="s">
        <v>226</v>
      </c>
      <c r="H27" s="87">
        <f aca="true" t="shared" si="1" ref="H27:M27">SUM(H11:H26)</f>
        <v>0</v>
      </c>
      <c r="I27" s="87">
        <f t="shared" si="1"/>
        <v>0</v>
      </c>
      <c r="J27" s="87">
        <f t="shared" si="1"/>
        <v>0</v>
      </c>
      <c r="K27" s="87">
        <f t="shared" si="1"/>
        <v>0</v>
      </c>
      <c r="L27" s="87">
        <f t="shared" si="1"/>
        <v>0</v>
      </c>
      <c r="M27" s="87">
        <f t="shared" si="1"/>
        <v>0</v>
      </c>
    </row>
    <row r="28" ht="15" customHeight="1"/>
    <row r="29" spans="1:9" ht="15" customHeight="1">
      <c r="A29" s="88" t="s">
        <v>227</v>
      </c>
      <c r="B29" s="89"/>
      <c r="C29" s="89"/>
      <c r="D29" s="89"/>
      <c r="E29" s="89"/>
      <c r="F29" s="89"/>
      <c r="G29" s="88" t="s">
        <v>228</v>
      </c>
      <c r="H29" s="89"/>
      <c r="I29" s="8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c r="F51" s="70"/>
    </row>
    <row r="52" ht="15" customHeight="1"/>
    <row r="53" ht="15" customHeight="1"/>
  </sheetData>
  <sheetProtection/>
  <mergeCells count="15">
    <mergeCell ref="B9:B10"/>
    <mergeCell ref="C9:C10"/>
    <mergeCell ref="D9:D10"/>
    <mergeCell ref="E9:E10"/>
    <mergeCell ref="F9:F10"/>
    <mergeCell ref="G9:G10"/>
    <mergeCell ref="H9:H10"/>
    <mergeCell ref="I9:I10"/>
    <mergeCell ref="J9:J10"/>
    <mergeCell ref="K9:M9"/>
    <mergeCell ref="A3:M3"/>
    <mergeCell ref="B5:M5"/>
    <mergeCell ref="A7:H7"/>
    <mergeCell ref="I7:M7"/>
    <mergeCell ref="A9:A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sheetPr>
  <dimension ref="A1:N39"/>
  <sheetViews>
    <sheetView zoomScalePageLayoutView="0" workbookViewId="0" topLeftCell="A1">
      <selection activeCell="D21" sqref="D21"/>
    </sheetView>
  </sheetViews>
  <sheetFormatPr defaultColWidth="9.140625" defaultRowHeight="12.75"/>
  <cols>
    <col min="1" max="1" width="15.8515625" style="92" customWidth="1"/>
    <col min="2" max="2" width="40.00390625" style="91" customWidth="1"/>
    <col min="3" max="3" width="21.7109375" style="91" customWidth="1"/>
    <col min="4" max="4" width="18.140625" style="91" customWidth="1"/>
    <col min="5" max="5" width="19.421875" style="91" customWidth="1"/>
    <col min="6" max="6" width="26.7109375" style="91" customWidth="1"/>
    <col min="7" max="7" width="13.7109375" style="91" customWidth="1"/>
    <col min="8" max="8" width="20.421875" style="91" customWidth="1"/>
    <col min="9" max="9" width="26.8515625" style="91" customWidth="1"/>
    <col min="10" max="10" width="22.421875" style="91" customWidth="1"/>
    <col min="11" max="11" width="17.140625" style="91" customWidth="1"/>
    <col min="12" max="12" width="35.8515625" style="91" customWidth="1"/>
    <col min="13" max="13" width="10.421875" style="91" customWidth="1"/>
    <col min="14" max="16384" width="9.140625" style="91" customWidth="1"/>
  </cols>
  <sheetData>
    <row r="1" spans="1:13" ht="23.25">
      <c r="A1" s="401" t="s">
        <v>258</v>
      </c>
      <c r="B1" s="401"/>
      <c r="C1" s="401"/>
      <c r="D1" s="401"/>
      <c r="E1" s="401"/>
      <c r="F1" s="401"/>
      <c r="G1" s="401"/>
      <c r="H1" s="401"/>
      <c r="I1" s="401"/>
      <c r="J1" s="401"/>
      <c r="K1" s="401"/>
      <c r="L1" s="401"/>
      <c r="M1" s="90"/>
    </row>
    <row r="2" spans="1:12" ht="6" customHeight="1">
      <c r="A2" s="98"/>
      <c r="B2" s="99"/>
      <c r="C2" s="99"/>
      <c r="D2" s="99"/>
      <c r="E2" s="99"/>
      <c r="F2" s="99"/>
      <c r="G2" s="99"/>
      <c r="H2" s="99"/>
      <c r="I2" s="99"/>
      <c r="J2" s="99"/>
      <c r="K2" s="99"/>
      <c r="L2" s="99"/>
    </row>
    <row r="3" spans="1:13" ht="23.25">
      <c r="A3" s="399" t="s">
        <v>229</v>
      </c>
      <c r="B3" s="400"/>
      <c r="C3" s="400"/>
      <c r="D3" s="400"/>
      <c r="E3" s="400"/>
      <c r="F3" s="400"/>
      <c r="G3" s="400"/>
      <c r="H3" s="400"/>
      <c r="I3" s="402"/>
      <c r="J3" s="399" t="s">
        <v>230</v>
      </c>
      <c r="K3" s="400"/>
      <c r="L3" s="402"/>
      <c r="M3" s="93"/>
    </row>
    <row r="4" spans="1:13" ht="24" customHeight="1">
      <c r="A4" s="403"/>
      <c r="B4" s="404"/>
      <c r="C4" s="404"/>
      <c r="D4" s="404"/>
      <c r="E4" s="404"/>
      <c r="F4" s="404"/>
      <c r="G4" s="404"/>
      <c r="H4" s="404"/>
      <c r="I4" s="405"/>
      <c r="J4" s="406"/>
      <c r="K4" s="407"/>
      <c r="L4" s="408"/>
      <c r="M4" s="94"/>
    </row>
    <row r="5" spans="1:13" ht="23.25">
      <c r="A5" s="399" t="s">
        <v>231</v>
      </c>
      <c r="B5" s="400"/>
      <c r="C5" s="400"/>
      <c r="D5" s="400"/>
      <c r="E5" s="402"/>
      <c r="F5" s="399" t="s">
        <v>232</v>
      </c>
      <c r="G5" s="400"/>
      <c r="H5" s="400"/>
      <c r="I5" s="402"/>
      <c r="J5" s="399" t="s">
        <v>233</v>
      </c>
      <c r="K5" s="402"/>
      <c r="L5" s="100" t="s">
        <v>234</v>
      </c>
      <c r="M5" s="95"/>
    </row>
    <row r="6" spans="1:13" ht="24" customHeight="1">
      <c r="A6" s="403"/>
      <c r="B6" s="404"/>
      <c r="C6" s="404"/>
      <c r="D6" s="404"/>
      <c r="E6" s="405"/>
      <c r="F6" s="403"/>
      <c r="G6" s="404"/>
      <c r="H6" s="404"/>
      <c r="I6" s="405"/>
      <c r="J6" s="421"/>
      <c r="K6" s="422"/>
      <c r="L6" s="101"/>
      <c r="M6" s="94"/>
    </row>
    <row r="7" spans="1:13" ht="23.25">
      <c r="A7" s="399" t="s">
        <v>235</v>
      </c>
      <c r="B7" s="402"/>
      <c r="C7" s="399" t="s">
        <v>236</v>
      </c>
      <c r="D7" s="400"/>
      <c r="E7" s="400"/>
      <c r="F7" s="399" t="s">
        <v>237</v>
      </c>
      <c r="G7" s="400"/>
      <c r="H7" s="400" t="s">
        <v>238</v>
      </c>
      <c r="I7" s="399" t="s">
        <v>239</v>
      </c>
      <c r="J7" s="400" t="s">
        <v>240</v>
      </c>
      <c r="K7" s="400"/>
      <c r="L7" s="102" t="s">
        <v>241</v>
      </c>
      <c r="M7" s="93"/>
    </row>
    <row r="8" spans="1:13" ht="24" customHeight="1">
      <c r="A8" s="428"/>
      <c r="B8" s="429"/>
      <c r="C8" s="430"/>
      <c r="D8" s="431"/>
      <c r="E8" s="431"/>
      <c r="F8" s="430"/>
      <c r="G8" s="431"/>
      <c r="H8" s="431"/>
      <c r="I8" s="432"/>
      <c r="J8" s="433"/>
      <c r="K8" s="433"/>
      <c r="L8" s="103"/>
      <c r="M8" s="93"/>
    </row>
    <row r="9" spans="1:14" s="97" customFormat="1" ht="36" customHeight="1">
      <c r="A9" s="104" t="s">
        <v>242</v>
      </c>
      <c r="B9" s="105" t="s">
        <v>243</v>
      </c>
      <c r="C9" s="104" t="s">
        <v>244</v>
      </c>
      <c r="D9" s="104" t="s">
        <v>245</v>
      </c>
      <c r="E9" s="104" t="s">
        <v>246</v>
      </c>
      <c r="F9" s="104" t="s">
        <v>247</v>
      </c>
      <c r="G9" s="104" t="s">
        <v>248</v>
      </c>
      <c r="H9" s="104" t="s">
        <v>249</v>
      </c>
      <c r="I9" s="104" t="s">
        <v>250</v>
      </c>
      <c r="J9" s="104" t="s">
        <v>251</v>
      </c>
      <c r="K9" s="104" t="s">
        <v>252</v>
      </c>
      <c r="L9" s="104" t="s">
        <v>253</v>
      </c>
      <c r="M9" s="96"/>
      <c r="N9" s="96"/>
    </row>
    <row r="10" spans="1:13" ht="26.25" customHeight="1">
      <c r="A10" s="106"/>
      <c r="B10" s="107"/>
      <c r="C10" s="108"/>
      <c r="D10" s="109"/>
      <c r="E10" s="109">
        <f aca="true" t="shared" si="0" ref="E10:E22">IF(OR(C10="",D10=""),"",D10/C10)</f>
      </c>
      <c r="F10" s="109"/>
      <c r="G10" s="109">
        <f aca="true" t="shared" si="1" ref="G10:G22">IF(OR(C10="",F10=""),"",F10/C10)</f>
      </c>
      <c r="H10" s="106"/>
      <c r="I10" s="110"/>
      <c r="J10" s="110"/>
      <c r="K10" s="110"/>
      <c r="L10" s="111"/>
      <c r="M10" s="93"/>
    </row>
    <row r="11" spans="1:13" ht="26.25" customHeight="1">
      <c r="A11" s="106"/>
      <c r="B11" s="107"/>
      <c r="C11" s="108"/>
      <c r="D11" s="109"/>
      <c r="E11" s="109">
        <f t="shared" si="0"/>
      </c>
      <c r="F11" s="109"/>
      <c r="G11" s="109">
        <f t="shared" si="1"/>
      </c>
      <c r="H11" s="106"/>
      <c r="I11" s="110"/>
      <c r="J11" s="110"/>
      <c r="K11" s="110"/>
      <c r="L11" s="111"/>
      <c r="M11" s="93"/>
    </row>
    <row r="12" spans="1:13" ht="26.25" customHeight="1">
      <c r="A12" s="106"/>
      <c r="B12" s="107"/>
      <c r="C12" s="108"/>
      <c r="D12" s="109"/>
      <c r="E12" s="109">
        <f t="shared" si="0"/>
      </c>
      <c r="F12" s="109"/>
      <c r="G12" s="109">
        <f t="shared" si="1"/>
      </c>
      <c r="H12" s="106"/>
      <c r="I12" s="110"/>
      <c r="J12" s="110"/>
      <c r="K12" s="110"/>
      <c r="L12" s="111"/>
      <c r="M12" s="93"/>
    </row>
    <row r="13" spans="1:13" ht="26.25" customHeight="1">
      <c r="A13" s="106"/>
      <c r="B13" s="107"/>
      <c r="C13" s="108"/>
      <c r="D13" s="109"/>
      <c r="E13" s="109">
        <f t="shared" si="0"/>
      </c>
      <c r="F13" s="109"/>
      <c r="G13" s="109">
        <f t="shared" si="1"/>
      </c>
      <c r="H13" s="106"/>
      <c r="I13" s="110"/>
      <c r="J13" s="110"/>
      <c r="K13" s="110"/>
      <c r="L13" s="111"/>
      <c r="M13" s="93"/>
    </row>
    <row r="14" spans="1:13" ht="26.25" customHeight="1">
      <c r="A14" s="106"/>
      <c r="B14" s="107"/>
      <c r="C14" s="108"/>
      <c r="D14" s="109"/>
      <c r="E14" s="109">
        <f t="shared" si="0"/>
      </c>
      <c r="F14" s="109"/>
      <c r="G14" s="109">
        <f t="shared" si="1"/>
      </c>
      <c r="H14" s="106"/>
      <c r="I14" s="110"/>
      <c r="J14" s="110"/>
      <c r="K14" s="110"/>
      <c r="L14" s="111"/>
      <c r="M14" s="93"/>
    </row>
    <row r="15" spans="1:13" ht="26.25" customHeight="1">
      <c r="A15" s="106"/>
      <c r="B15" s="107"/>
      <c r="C15" s="108"/>
      <c r="D15" s="109"/>
      <c r="E15" s="109">
        <f t="shared" si="0"/>
      </c>
      <c r="F15" s="109"/>
      <c r="G15" s="109">
        <f t="shared" si="1"/>
      </c>
      <c r="H15" s="106"/>
      <c r="I15" s="110"/>
      <c r="J15" s="110"/>
      <c r="K15" s="110"/>
      <c r="L15" s="111"/>
      <c r="M15" s="93"/>
    </row>
    <row r="16" spans="1:13" ht="26.25" customHeight="1">
      <c r="A16" s="112"/>
      <c r="B16" s="107"/>
      <c r="C16" s="108"/>
      <c r="D16" s="109"/>
      <c r="E16" s="109">
        <f t="shared" si="0"/>
      </c>
      <c r="F16" s="109"/>
      <c r="G16" s="109">
        <f t="shared" si="1"/>
      </c>
      <c r="H16" s="106"/>
      <c r="I16" s="110"/>
      <c r="J16" s="110"/>
      <c r="K16" s="110"/>
      <c r="L16" s="111"/>
      <c r="M16" s="93"/>
    </row>
    <row r="17" spans="1:13" ht="26.25" customHeight="1">
      <c r="A17" s="106"/>
      <c r="B17" s="107"/>
      <c r="C17" s="108"/>
      <c r="D17" s="109"/>
      <c r="E17" s="109">
        <f t="shared" si="0"/>
      </c>
      <c r="F17" s="109"/>
      <c r="G17" s="109">
        <f t="shared" si="1"/>
      </c>
      <c r="H17" s="106"/>
      <c r="I17" s="110"/>
      <c r="J17" s="110"/>
      <c r="K17" s="110"/>
      <c r="L17" s="111"/>
      <c r="M17" s="93"/>
    </row>
    <row r="18" spans="1:13" ht="26.25" customHeight="1">
      <c r="A18" s="106"/>
      <c r="B18" s="107"/>
      <c r="C18" s="108"/>
      <c r="D18" s="109"/>
      <c r="E18" s="109">
        <f t="shared" si="0"/>
      </c>
      <c r="F18" s="109"/>
      <c r="G18" s="109">
        <f t="shared" si="1"/>
      </c>
      <c r="H18" s="106"/>
      <c r="I18" s="110"/>
      <c r="J18" s="110"/>
      <c r="K18" s="110"/>
      <c r="L18" s="111"/>
      <c r="M18" s="93"/>
    </row>
    <row r="19" spans="1:13" ht="26.25" customHeight="1">
      <c r="A19" s="106"/>
      <c r="B19" s="107"/>
      <c r="C19" s="108"/>
      <c r="D19" s="109"/>
      <c r="E19" s="109">
        <f t="shared" si="0"/>
      </c>
      <c r="F19" s="109"/>
      <c r="G19" s="109">
        <f t="shared" si="1"/>
      </c>
      <c r="H19" s="106"/>
      <c r="I19" s="110"/>
      <c r="J19" s="110"/>
      <c r="K19" s="110"/>
      <c r="L19" s="111"/>
      <c r="M19" s="93"/>
    </row>
    <row r="20" spans="1:13" ht="26.25" customHeight="1">
      <c r="A20" s="106"/>
      <c r="B20" s="107"/>
      <c r="C20" s="108"/>
      <c r="D20" s="109"/>
      <c r="E20" s="109">
        <f t="shared" si="0"/>
      </c>
      <c r="F20" s="109"/>
      <c r="G20" s="109">
        <f t="shared" si="1"/>
      </c>
      <c r="H20" s="106"/>
      <c r="I20" s="110"/>
      <c r="J20" s="110"/>
      <c r="K20" s="110"/>
      <c r="L20" s="111"/>
      <c r="M20" s="93"/>
    </row>
    <row r="21" spans="1:13" ht="26.25" customHeight="1">
      <c r="A21" s="106"/>
      <c r="B21" s="107"/>
      <c r="C21" s="108"/>
      <c r="D21" s="109"/>
      <c r="E21" s="109">
        <f t="shared" si="0"/>
      </c>
      <c r="F21" s="109"/>
      <c r="G21" s="109">
        <f t="shared" si="1"/>
      </c>
      <c r="H21" s="106"/>
      <c r="I21" s="110"/>
      <c r="J21" s="110"/>
      <c r="K21" s="110"/>
      <c r="L21" s="111"/>
      <c r="M21" s="93"/>
    </row>
    <row r="22" spans="1:13" ht="26.25" customHeight="1">
      <c r="A22" s="106"/>
      <c r="B22" s="107"/>
      <c r="C22" s="108"/>
      <c r="D22" s="109"/>
      <c r="E22" s="109">
        <f t="shared" si="0"/>
      </c>
      <c r="F22" s="109"/>
      <c r="G22" s="109">
        <f t="shared" si="1"/>
      </c>
      <c r="H22" s="106"/>
      <c r="I22" s="110"/>
      <c r="J22" s="110"/>
      <c r="K22" s="110"/>
      <c r="L22" s="111"/>
      <c r="M22" s="93"/>
    </row>
    <row r="23" spans="1:12" ht="12.75" customHeight="1">
      <c r="A23" s="415" t="s">
        <v>254</v>
      </c>
      <c r="B23" s="416"/>
      <c r="C23" s="417"/>
      <c r="D23" s="409">
        <f>IF(D10="","",SUM(D10:D22))</f>
      </c>
      <c r="E23" s="411"/>
      <c r="F23" s="412"/>
      <c r="G23" s="412"/>
      <c r="H23" s="412"/>
      <c r="I23" s="412"/>
      <c r="J23" s="412"/>
      <c r="K23" s="412"/>
      <c r="L23" s="412"/>
    </row>
    <row r="24" spans="1:12" ht="12.75" customHeight="1">
      <c r="A24" s="418"/>
      <c r="B24" s="419"/>
      <c r="C24" s="420"/>
      <c r="D24" s="410"/>
      <c r="E24" s="413"/>
      <c r="F24" s="414"/>
      <c r="G24" s="414"/>
      <c r="H24" s="414"/>
      <c r="I24" s="414"/>
      <c r="J24" s="414"/>
      <c r="K24" s="414"/>
      <c r="L24" s="414"/>
    </row>
    <row r="25" spans="1:12" ht="12.75" customHeight="1">
      <c r="A25" s="415" t="s">
        <v>255</v>
      </c>
      <c r="B25" s="416"/>
      <c r="C25" s="417"/>
      <c r="D25" s="409">
        <f>D23</f>
      </c>
      <c r="E25" s="413"/>
      <c r="F25" s="414"/>
      <c r="G25" s="414"/>
      <c r="H25" s="414"/>
      <c r="I25" s="414"/>
      <c r="J25" s="414"/>
      <c r="K25" s="414"/>
      <c r="L25" s="414"/>
    </row>
    <row r="26" spans="1:12" ht="12.75" customHeight="1">
      <c r="A26" s="418"/>
      <c r="B26" s="419"/>
      <c r="C26" s="420"/>
      <c r="D26" s="410"/>
      <c r="E26" s="413"/>
      <c r="F26" s="414"/>
      <c r="G26" s="414"/>
      <c r="H26" s="414"/>
      <c r="I26" s="414"/>
      <c r="J26" s="414"/>
      <c r="K26" s="414"/>
      <c r="L26" s="414"/>
    </row>
    <row r="27" spans="1:12" ht="12.75" customHeight="1">
      <c r="A27" s="415" t="s">
        <v>256</v>
      </c>
      <c r="B27" s="416"/>
      <c r="C27" s="417"/>
      <c r="D27" s="423"/>
      <c r="E27" s="413"/>
      <c r="F27" s="414"/>
      <c r="G27" s="414"/>
      <c r="H27" s="414"/>
      <c r="I27" s="414"/>
      <c r="J27" s="414"/>
      <c r="K27" s="414"/>
      <c r="L27" s="414"/>
    </row>
    <row r="28" spans="1:12" ht="12.75" customHeight="1">
      <c r="A28" s="418"/>
      <c r="B28" s="419"/>
      <c r="C28" s="420"/>
      <c r="D28" s="424"/>
      <c r="E28" s="413"/>
      <c r="F28" s="414"/>
      <c r="G28" s="414"/>
      <c r="H28" s="414"/>
      <c r="I28" s="414"/>
      <c r="J28" s="414"/>
      <c r="K28" s="414"/>
      <c r="L28" s="414"/>
    </row>
    <row r="29" spans="1:12" ht="12.75" customHeight="1">
      <c r="A29" s="425" t="s">
        <v>257</v>
      </c>
      <c r="B29" s="425"/>
      <c r="C29" s="425"/>
      <c r="D29" s="409"/>
      <c r="E29" s="413"/>
      <c r="F29" s="414"/>
      <c r="G29" s="414"/>
      <c r="H29" s="414"/>
      <c r="I29" s="414"/>
      <c r="J29" s="414"/>
      <c r="K29" s="414"/>
      <c r="L29" s="414"/>
    </row>
    <row r="30" spans="1:12" ht="12.75" customHeight="1">
      <c r="A30" s="425"/>
      <c r="B30" s="425"/>
      <c r="C30" s="425"/>
      <c r="D30" s="410"/>
      <c r="E30" s="413"/>
      <c r="F30" s="414"/>
      <c r="G30" s="414"/>
      <c r="H30" s="414"/>
      <c r="I30" s="414"/>
      <c r="J30" s="414"/>
      <c r="K30" s="414"/>
      <c r="L30" s="414"/>
    </row>
    <row r="31" spans="1:12" ht="6" customHeight="1">
      <c r="A31" s="98"/>
      <c r="B31" s="99"/>
      <c r="C31" s="99"/>
      <c r="D31" s="99"/>
      <c r="E31" s="99"/>
      <c r="F31" s="99"/>
      <c r="G31" s="99"/>
      <c r="H31" s="99"/>
      <c r="I31" s="99"/>
      <c r="J31" s="99"/>
      <c r="K31" s="99"/>
      <c r="L31" s="99"/>
    </row>
    <row r="32" spans="1:12" ht="12.75" customHeight="1" hidden="1">
      <c r="A32" s="113"/>
      <c r="B32" s="99"/>
      <c r="C32" s="113"/>
      <c r="D32" s="99"/>
      <c r="E32" s="99"/>
      <c r="F32" s="114"/>
      <c r="G32" s="114"/>
      <c r="H32" s="115"/>
      <c r="I32" s="115"/>
      <c r="J32" s="115"/>
      <c r="K32" s="115"/>
      <c r="L32" s="115"/>
    </row>
    <row r="33" spans="1:13" ht="29.25" customHeight="1" hidden="1">
      <c r="A33" s="426"/>
      <c r="B33" s="426"/>
      <c r="C33" s="426"/>
      <c r="D33" s="116"/>
      <c r="E33" s="116"/>
      <c r="F33" s="427"/>
      <c r="G33" s="427"/>
      <c r="H33" s="427"/>
      <c r="I33" s="427"/>
      <c r="J33" s="427"/>
      <c r="K33" s="427"/>
      <c r="L33" s="427"/>
      <c r="M33" s="94"/>
    </row>
    <row r="34" spans="1:12" ht="18.75" customHeight="1">
      <c r="A34" s="98"/>
      <c r="B34" s="99"/>
      <c r="C34" s="99"/>
      <c r="D34" s="99"/>
      <c r="E34" s="99"/>
      <c r="F34" s="99"/>
      <c r="G34" s="99"/>
      <c r="H34" s="99"/>
      <c r="I34" s="99"/>
      <c r="J34" s="99"/>
      <c r="K34" s="99"/>
      <c r="L34" s="99"/>
    </row>
    <row r="35" spans="1:12" ht="18.75" customHeight="1">
      <c r="A35" s="98"/>
      <c r="B35" s="99"/>
      <c r="C35" s="99"/>
      <c r="D35" s="99"/>
      <c r="E35" s="99"/>
      <c r="F35" s="99"/>
      <c r="G35" s="99"/>
      <c r="H35" s="99"/>
      <c r="I35" s="99"/>
      <c r="J35" s="99"/>
      <c r="K35" s="99"/>
      <c r="L35" s="99"/>
    </row>
    <row r="36" spans="1:12" ht="18.75" customHeight="1">
      <c r="A36" s="98"/>
      <c r="B36" s="99"/>
      <c r="C36" s="99"/>
      <c r="D36" s="99"/>
      <c r="E36" s="99"/>
      <c r="F36" s="99"/>
      <c r="G36" s="99"/>
      <c r="H36" s="99"/>
      <c r="I36" s="99"/>
      <c r="J36" s="99"/>
      <c r="K36" s="99"/>
      <c r="L36" s="99"/>
    </row>
    <row r="37" spans="1:12" ht="18.75" customHeight="1">
      <c r="A37" s="98"/>
      <c r="B37" s="99"/>
      <c r="C37" s="99"/>
      <c r="D37" s="99"/>
      <c r="E37" s="99"/>
      <c r="F37" s="99"/>
      <c r="G37" s="99"/>
      <c r="H37" s="99"/>
      <c r="I37" s="99"/>
      <c r="J37" s="99"/>
      <c r="K37" s="99"/>
      <c r="L37" s="99"/>
    </row>
    <row r="38" spans="1:12" ht="18.75" customHeight="1">
      <c r="A38" s="98"/>
      <c r="B38" s="99"/>
      <c r="C38" s="99"/>
      <c r="D38" s="99"/>
      <c r="E38" s="99"/>
      <c r="F38" s="99"/>
      <c r="G38" s="99"/>
      <c r="H38" s="99"/>
      <c r="I38" s="99"/>
      <c r="J38" s="99"/>
      <c r="K38" s="99"/>
      <c r="L38" s="99"/>
    </row>
    <row r="39" spans="1:12" ht="18.75" customHeight="1">
      <c r="A39" s="98"/>
      <c r="B39" s="99"/>
      <c r="C39" s="99"/>
      <c r="D39" s="99"/>
      <c r="E39" s="99"/>
      <c r="F39" s="99"/>
      <c r="G39" s="99"/>
      <c r="H39" s="99"/>
      <c r="I39" s="99"/>
      <c r="J39" s="99"/>
      <c r="K39" s="99"/>
      <c r="L39" s="99"/>
    </row>
    <row r="40" ht="18.75" customHeight="1"/>
    <row r="41" ht="18.75" customHeight="1"/>
    <row r="42" ht="18.75" customHeight="1"/>
    <row r="43" ht="18.75" customHeight="1"/>
    <row r="44" ht="18.75" customHeight="1"/>
    <row r="45" ht="18.75" customHeight="1"/>
  </sheetData>
  <sheetProtection/>
  <mergeCells count="30">
    <mergeCell ref="D27:D28"/>
    <mergeCell ref="A29:C30"/>
    <mergeCell ref="D29:D30"/>
    <mergeCell ref="A33:C33"/>
    <mergeCell ref="F33:L33"/>
    <mergeCell ref="A8:B8"/>
    <mergeCell ref="C8:E8"/>
    <mergeCell ref="F8:H8"/>
    <mergeCell ref="I8:K8"/>
    <mergeCell ref="A23:C24"/>
    <mergeCell ref="D23:D24"/>
    <mergeCell ref="E23:L30"/>
    <mergeCell ref="A25:C26"/>
    <mergeCell ref="D25:D26"/>
    <mergeCell ref="A27:C28"/>
    <mergeCell ref="A6:E6"/>
    <mergeCell ref="F6:I6"/>
    <mergeCell ref="J6:K6"/>
    <mergeCell ref="A7:B7"/>
    <mergeCell ref="C7:E7"/>
    <mergeCell ref="F7:H7"/>
    <mergeCell ref="I7:K7"/>
    <mergeCell ref="A1:L1"/>
    <mergeCell ref="A3:I3"/>
    <mergeCell ref="J3:L3"/>
    <mergeCell ref="A4:I4"/>
    <mergeCell ref="J4:L4"/>
    <mergeCell ref="A5:E5"/>
    <mergeCell ref="F5:I5"/>
    <mergeCell ref="J5:K5"/>
  </mergeCells>
  <dataValidations count="1">
    <dataValidation type="list" allowBlank="1" showInputMessage="1" showErrorMessage="1" sqref="H10:H22">
      <formula1>"NNN, MG, FS"</formula1>
    </dataValidation>
  </dataValidation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theme="8"/>
  </sheetPr>
  <dimension ref="A12:M42"/>
  <sheetViews>
    <sheetView zoomScalePageLayoutView="0" workbookViewId="0" topLeftCell="A17">
      <selection activeCell="C31" sqref="C31"/>
    </sheetView>
  </sheetViews>
  <sheetFormatPr defaultColWidth="9.140625" defaultRowHeight="12.75"/>
  <cols>
    <col min="2" max="2" width="27.8515625" style="0" bestFit="1" customWidth="1"/>
    <col min="3" max="3" width="18.00390625" style="0" customWidth="1"/>
    <col min="4" max="4" width="31.28125" style="0" bestFit="1" customWidth="1"/>
    <col min="5" max="5" width="15.8515625" style="0" bestFit="1" customWidth="1"/>
    <col min="7" max="8" width="13.7109375" style="0" customWidth="1"/>
    <col min="9" max="9" width="19.00390625" style="0" bestFit="1" customWidth="1"/>
    <col min="11" max="11" width="13.28125" style="0" bestFit="1" customWidth="1"/>
  </cols>
  <sheetData>
    <row r="12" spans="1:13" ht="15.75">
      <c r="A12" s="127"/>
      <c r="B12" s="127"/>
      <c r="C12" s="127"/>
      <c r="D12" s="128" t="s">
        <v>292</v>
      </c>
      <c r="E12" s="127"/>
      <c r="F12" s="127"/>
      <c r="G12" s="127"/>
      <c r="H12" s="127"/>
      <c r="I12" s="127"/>
      <c r="J12" s="127"/>
      <c r="K12" s="127"/>
      <c r="L12" s="127"/>
      <c r="M12" s="127"/>
    </row>
    <row r="13" spans="1:13" ht="15.75">
      <c r="A13" s="127"/>
      <c r="B13" s="127"/>
      <c r="C13" s="127"/>
      <c r="D13" s="128"/>
      <c r="E13" s="127"/>
      <c r="F13" s="127"/>
      <c r="G13" s="127"/>
      <c r="H13" s="127"/>
      <c r="I13" s="127"/>
      <c r="J13" s="127"/>
      <c r="K13" s="127"/>
      <c r="L13" s="127"/>
      <c r="M13" s="127"/>
    </row>
    <row r="14" spans="1:13" ht="15.75">
      <c r="A14" s="127"/>
      <c r="B14" s="127"/>
      <c r="C14" s="127"/>
      <c r="D14" s="127"/>
      <c r="E14" s="127"/>
      <c r="F14" s="127"/>
      <c r="G14" s="127"/>
      <c r="H14" s="127"/>
      <c r="I14" s="127"/>
      <c r="J14" s="127"/>
      <c r="K14" s="127"/>
      <c r="L14" s="127"/>
      <c r="M14" s="127"/>
    </row>
    <row r="15" spans="1:13" ht="15.75">
      <c r="A15" s="127"/>
      <c r="B15" s="128" t="s">
        <v>293</v>
      </c>
      <c r="C15" s="127"/>
      <c r="D15" s="127"/>
      <c r="E15" s="127"/>
      <c r="F15" s="127"/>
      <c r="G15" s="127"/>
      <c r="H15" s="127"/>
      <c r="I15" s="128" t="s">
        <v>294</v>
      </c>
      <c r="J15" s="127"/>
      <c r="K15" s="127"/>
      <c r="L15" s="127"/>
      <c r="M15" s="127"/>
    </row>
    <row r="16" spans="1:13" ht="15.75">
      <c r="A16" s="127"/>
      <c r="B16" s="129" t="s">
        <v>295</v>
      </c>
      <c r="C16" s="129" t="s">
        <v>296</v>
      </c>
      <c r="D16" s="130" t="s">
        <v>297</v>
      </c>
      <c r="E16" s="130" t="s">
        <v>298</v>
      </c>
      <c r="F16" s="128" t="s">
        <v>299</v>
      </c>
      <c r="G16" s="128" t="s">
        <v>300</v>
      </c>
      <c r="H16" s="128"/>
      <c r="I16" s="127" t="s">
        <v>301</v>
      </c>
      <c r="J16" s="127"/>
      <c r="K16" s="131"/>
      <c r="L16" s="127"/>
      <c r="M16" s="127"/>
    </row>
    <row r="17" spans="1:13" ht="15.75">
      <c r="A17" s="127"/>
      <c r="B17" s="132"/>
      <c r="C17" s="133" t="s">
        <v>302</v>
      </c>
      <c r="D17" s="134">
        <f>F17*G17</f>
        <v>0</v>
      </c>
      <c r="E17" s="134"/>
      <c r="F17" s="127"/>
      <c r="G17" s="127"/>
      <c r="H17" s="127"/>
      <c r="I17" s="127" t="s">
        <v>175</v>
      </c>
      <c r="J17" s="127"/>
      <c r="K17" s="131"/>
      <c r="L17" s="127"/>
      <c r="M17" s="127"/>
    </row>
    <row r="18" spans="1:13" ht="15.75">
      <c r="A18" s="127"/>
      <c r="B18" s="132"/>
      <c r="C18" s="133" t="s">
        <v>303</v>
      </c>
      <c r="D18" s="134">
        <f>F18*G18</f>
        <v>0</v>
      </c>
      <c r="E18" s="134"/>
      <c r="F18" s="127"/>
      <c r="G18" s="127"/>
      <c r="H18" s="127"/>
      <c r="I18" s="127" t="s">
        <v>304</v>
      </c>
      <c r="J18" s="127"/>
      <c r="K18" s="131"/>
      <c r="L18" s="127"/>
      <c r="M18" s="127"/>
    </row>
    <row r="19" spans="1:13" ht="15.75">
      <c r="A19" s="127"/>
      <c r="B19" s="132"/>
      <c r="C19" s="132"/>
      <c r="D19" s="134"/>
      <c r="E19" s="134"/>
      <c r="F19" s="127"/>
      <c r="G19" s="127"/>
      <c r="H19" s="127"/>
      <c r="I19" s="127" t="s">
        <v>305</v>
      </c>
      <c r="J19" s="127"/>
      <c r="K19" s="131"/>
      <c r="L19" s="127"/>
      <c r="M19" s="127"/>
    </row>
    <row r="20" spans="1:13" ht="15.75">
      <c r="A20" s="127"/>
      <c r="B20" s="127"/>
      <c r="C20" s="127"/>
      <c r="D20" s="135"/>
      <c r="E20" s="136"/>
      <c r="F20" s="127"/>
      <c r="G20" s="127"/>
      <c r="H20" s="127"/>
      <c r="I20" s="127" t="s">
        <v>306</v>
      </c>
      <c r="J20" s="137">
        <v>0.06</v>
      </c>
      <c r="K20" s="131">
        <f>J20*D23</f>
        <v>0</v>
      </c>
      <c r="L20" s="127"/>
      <c r="M20" s="127"/>
    </row>
    <row r="21" spans="1:13" ht="15.75">
      <c r="A21" s="127"/>
      <c r="B21" s="127"/>
      <c r="C21" s="127"/>
      <c r="D21" s="138"/>
      <c r="E21" s="136"/>
      <c r="F21" s="127"/>
      <c r="G21" s="127"/>
      <c r="H21" s="127"/>
      <c r="I21" s="127" t="s">
        <v>333</v>
      </c>
      <c r="J21" s="127"/>
      <c r="K21" s="131"/>
      <c r="L21" s="127"/>
      <c r="M21" s="127"/>
    </row>
    <row r="22" spans="1:13" ht="15.75">
      <c r="A22" s="127"/>
      <c r="B22" s="127"/>
      <c r="C22" s="127"/>
      <c r="D22" s="138"/>
      <c r="E22" s="136"/>
      <c r="F22" s="139"/>
      <c r="G22" s="140"/>
      <c r="H22" s="140"/>
      <c r="I22" s="127" t="s">
        <v>307</v>
      </c>
      <c r="J22" s="141" t="s">
        <v>308</v>
      </c>
      <c r="K22" s="131"/>
      <c r="L22" s="127"/>
      <c r="M22" s="127"/>
    </row>
    <row r="23" spans="1:13" ht="15.75">
      <c r="A23" s="127"/>
      <c r="B23" s="127"/>
      <c r="C23" s="127" t="s">
        <v>309</v>
      </c>
      <c r="D23" s="142">
        <f>SUM(D17:D22)</f>
        <v>0</v>
      </c>
      <c r="E23" s="136">
        <f>D23/12</f>
        <v>0</v>
      </c>
      <c r="F23" s="140">
        <f>SUM(F17:F22)</f>
        <v>0</v>
      </c>
      <c r="G23" s="143" t="s">
        <v>308</v>
      </c>
      <c r="H23" s="143"/>
      <c r="I23" s="127"/>
      <c r="J23" s="127"/>
      <c r="K23" s="131"/>
      <c r="L23" s="127"/>
      <c r="M23" s="127"/>
    </row>
    <row r="24" spans="1:13" ht="15.75">
      <c r="A24" s="127"/>
      <c r="B24" s="127"/>
      <c r="C24" s="127"/>
      <c r="D24" s="138"/>
      <c r="E24" s="136"/>
      <c r="F24" s="140"/>
      <c r="G24" s="144"/>
      <c r="H24" s="144"/>
      <c r="I24" s="127"/>
      <c r="J24" s="127"/>
      <c r="K24" s="131"/>
      <c r="L24" s="127"/>
      <c r="M24" s="127"/>
    </row>
    <row r="25" spans="1:13" ht="15.75">
      <c r="A25" s="127"/>
      <c r="B25" s="127" t="s">
        <v>310</v>
      </c>
      <c r="C25" s="137">
        <v>0.1</v>
      </c>
      <c r="D25" s="138">
        <f>D23*C25</f>
        <v>0</v>
      </c>
      <c r="E25" s="136">
        <f>D25/12</f>
        <v>0</v>
      </c>
      <c r="F25" s="140"/>
      <c r="G25" s="140"/>
      <c r="H25" s="140"/>
      <c r="I25" s="128" t="s">
        <v>311</v>
      </c>
      <c r="J25" s="128"/>
      <c r="K25" s="145">
        <f>SUM(K16:K24)</f>
        <v>0</v>
      </c>
      <c r="L25" s="127"/>
      <c r="M25" s="131"/>
    </row>
    <row r="26" spans="1:13" ht="15.75">
      <c r="A26" s="127"/>
      <c r="B26" s="127"/>
      <c r="C26" s="131"/>
      <c r="D26" s="138"/>
      <c r="E26" s="136"/>
      <c r="F26" s="140"/>
      <c r="G26" s="146"/>
      <c r="H26" s="146"/>
      <c r="I26" s="127" t="s">
        <v>312</v>
      </c>
      <c r="J26" s="127"/>
      <c r="K26" s="131" t="e">
        <f>K25/F23</f>
        <v>#DIV/0!</v>
      </c>
      <c r="L26" s="127"/>
      <c r="M26" s="127"/>
    </row>
    <row r="27" spans="1:13" ht="15.75">
      <c r="A27" s="127"/>
      <c r="B27" s="127" t="s">
        <v>313</v>
      </c>
      <c r="C27" s="131"/>
      <c r="D27" s="138">
        <f>D23-D25</f>
        <v>0</v>
      </c>
      <c r="E27" s="136">
        <f>D27/12</f>
        <v>0</v>
      </c>
      <c r="F27" s="140"/>
      <c r="G27" s="140"/>
      <c r="H27" s="140"/>
      <c r="I27" s="127"/>
      <c r="J27" s="127"/>
      <c r="K27" s="127"/>
      <c r="L27" s="127"/>
      <c r="M27" s="127"/>
    </row>
    <row r="28" spans="1:13" ht="15.75">
      <c r="A28" s="127"/>
      <c r="B28" s="127"/>
      <c r="C28" s="127"/>
      <c r="D28" s="138"/>
      <c r="E28" s="136"/>
      <c r="F28" s="140"/>
      <c r="G28" s="140"/>
      <c r="H28" s="140"/>
      <c r="I28" s="127"/>
      <c r="J28" s="127"/>
      <c r="K28" s="127"/>
      <c r="L28" s="127"/>
      <c r="M28" s="127"/>
    </row>
    <row r="29" spans="1:13" ht="15.75">
      <c r="A29" s="127"/>
      <c r="B29" s="127" t="s">
        <v>314</v>
      </c>
      <c r="C29" s="127"/>
      <c r="D29" s="142">
        <f>K25</f>
        <v>0</v>
      </c>
      <c r="E29" s="136">
        <v>0</v>
      </c>
      <c r="F29" s="140"/>
      <c r="G29" s="140"/>
      <c r="H29" s="140"/>
      <c r="I29" s="127"/>
      <c r="J29" s="127"/>
      <c r="K29" s="127"/>
      <c r="L29" s="127"/>
      <c r="M29" s="127"/>
    </row>
    <row r="30" spans="1:13" ht="15.75">
      <c r="A30" s="127"/>
      <c r="B30" s="127"/>
      <c r="C30" s="127"/>
      <c r="D30" s="142"/>
      <c r="E30" s="136"/>
      <c r="F30" s="140"/>
      <c r="G30" s="140"/>
      <c r="H30" s="140"/>
      <c r="I30" s="127"/>
      <c r="J30" s="127"/>
      <c r="K30" s="127"/>
      <c r="L30" s="127"/>
      <c r="M30" s="127"/>
    </row>
    <row r="31" spans="1:13" ht="15.75">
      <c r="A31" s="127"/>
      <c r="B31" s="127" t="s">
        <v>315</v>
      </c>
      <c r="C31" s="127"/>
      <c r="D31" s="142">
        <f>D27-D29</f>
        <v>0</v>
      </c>
      <c r="E31" s="136">
        <f>E27-E29</f>
        <v>0</v>
      </c>
      <c r="F31" s="140"/>
      <c r="G31" s="140"/>
      <c r="H31" s="140"/>
      <c r="I31" s="128" t="s">
        <v>316</v>
      </c>
      <c r="J31" s="127"/>
      <c r="K31" s="127"/>
      <c r="L31" s="127"/>
      <c r="M31" s="127"/>
    </row>
    <row r="32" spans="1:13" ht="15.75">
      <c r="A32" s="127"/>
      <c r="B32" s="127"/>
      <c r="C32" s="127"/>
      <c r="D32" s="142"/>
      <c r="E32" s="136"/>
      <c r="F32" s="140"/>
      <c r="G32" s="140"/>
      <c r="H32" s="140"/>
      <c r="I32" s="127" t="s">
        <v>209</v>
      </c>
      <c r="J32" s="127"/>
      <c r="K32" s="147"/>
      <c r="L32" s="127"/>
      <c r="M32" s="127"/>
    </row>
    <row r="33" spans="1:13" ht="15.75">
      <c r="A33" s="127"/>
      <c r="B33" s="127" t="s">
        <v>317</v>
      </c>
      <c r="C33" s="148"/>
      <c r="D33" s="142">
        <f>K34</f>
        <v>0</v>
      </c>
      <c r="E33" s="136">
        <v>0</v>
      </c>
      <c r="F33" s="140"/>
      <c r="G33" s="140"/>
      <c r="H33" s="140"/>
      <c r="I33" s="127" t="s">
        <v>318</v>
      </c>
      <c r="J33" s="127"/>
      <c r="K33" s="137">
        <v>0.1</v>
      </c>
      <c r="L33" s="127"/>
      <c r="M33" s="127"/>
    </row>
    <row r="34" spans="1:13" ht="15.75">
      <c r="A34" s="127"/>
      <c r="B34" s="127"/>
      <c r="C34" s="148"/>
      <c r="D34" s="138"/>
      <c r="E34" s="136"/>
      <c r="F34" s="140"/>
      <c r="G34" s="140"/>
      <c r="H34" s="140"/>
      <c r="I34" s="127" t="s">
        <v>319</v>
      </c>
      <c r="J34" s="127"/>
      <c r="K34" s="141">
        <f>K32*K33</f>
        <v>0</v>
      </c>
      <c r="L34" s="127"/>
      <c r="M34" s="127"/>
    </row>
    <row r="35" spans="1:13" ht="15.75">
      <c r="A35" s="127"/>
      <c r="B35" s="127" t="s">
        <v>287</v>
      </c>
      <c r="C35" s="127"/>
      <c r="D35" s="149" t="e">
        <f>D31/D33</f>
        <v>#DIV/0!</v>
      </c>
      <c r="E35" s="136"/>
      <c r="F35" s="140"/>
      <c r="G35" s="140"/>
      <c r="H35" s="140"/>
      <c r="I35" s="127"/>
      <c r="J35" s="127"/>
      <c r="K35" s="127"/>
      <c r="L35" s="127"/>
      <c r="M35" s="127"/>
    </row>
    <row r="36" spans="1:13" ht="15.75">
      <c r="A36" s="127"/>
      <c r="B36" s="127"/>
      <c r="C36" s="127"/>
      <c r="D36" s="136"/>
      <c r="E36" s="136"/>
      <c r="F36" s="140"/>
      <c r="G36" s="140"/>
      <c r="H36" s="140"/>
      <c r="I36" s="127" t="s">
        <v>320</v>
      </c>
      <c r="J36" s="127"/>
      <c r="K36" s="148"/>
      <c r="L36" s="127"/>
      <c r="M36" s="127"/>
    </row>
    <row r="37" spans="1:13" ht="15.75">
      <c r="A37" s="127"/>
      <c r="B37" s="127" t="s">
        <v>321</v>
      </c>
      <c r="C37" s="127"/>
      <c r="D37" s="136">
        <f>D31-D33</f>
        <v>0</v>
      </c>
      <c r="E37" s="136">
        <f>E31-E33</f>
        <v>0</v>
      </c>
      <c r="F37" s="140"/>
      <c r="G37" s="140"/>
      <c r="H37" s="140"/>
      <c r="I37" s="127" t="s">
        <v>318</v>
      </c>
      <c r="J37" s="127"/>
      <c r="K37" s="137">
        <v>0.06</v>
      </c>
      <c r="L37" s="127"/>
      <c r="M37" s="127"/>
    </row>
    <row r="38" spans="1:13" ht="15.75">
      <c r="A38" s="127"/>
      <c r="B38" s="127"/>
      <c r="C38" s="127"/>
      <c r="D38" s="140"/>
      <c r="E38" s="140"/>
      <c r="F38" s="140"/>
      <c r="G38" s="140"/>
      <c r="H38" s="140"/>
      <c r="I38" s="127" t="s">
        <v>322</v>
      </c>
      <c r="J38" s="127"/>
      <c r="K38" s="131">
        <f>K36*K37</f>
        <v>0</v>
      </c>
      <c r="L38" s="127"/>
      <c r="M38" s="127"/>
    </row>
    <row r="39" spans="1:13" ht="15.75">
      <c r="A39" s="127"/>
      <c r="B39" s="127"/>
      <c r="C39" s="127"/>
      <c r="D39" s="144"/>
      <c r="E39" s="140"/>
      <c r="F39" s="140"/>
      <c r="G39" s="140"/>
      <c r="H39" s="140"/>
      <c r="I39" s="127" t="s">
        <v>323</v>
      </c>
      <c r="J39" s="127"/>
      <c r="K39" s="150" t="e">
        <f>K36/E41</f>
        <v>#DIV/0!</v>
      </c>
      <c r="L39" s="127"/>
      <c r="M39" s="127"/>
    </row>
    <row r="40" spans="1:13" ht="15.75">
      <c r="A40" s="127"/>
      <c r="B40" s="127"/>
      <c r="C40" s="127"/>
      <c r="D40" s="144"/>
      <c r="E40" s="140"/>
      <c r="F40" s="140"/>
      <c r="G40" s="140"/>
      <c r="H40" s="140"/>
      <c r="I40" s="127" t="s">
        <v>324</v>
      </c>
      <c r="J40" s="127"/>
      <c r="K40" s="150" t="e">
        <f>D31/K38</f>
        <v>#DIV/0!</v>
      </c>
      <c r="L40" s="127"/>
      <c r="M40" s="127"/>
    </row>
    <row r="41" spans="1:13" ht="15.75">
      <c r="A41" s="127"/>
      <c r="B41" s="127" t="s">
        <v>325</v>
      </c>
      <c r="C41" s="127"/>
      <c r="D41" s="151">
        <v>0.065</v>
      </c>
      <c r="E41" s="136">
        <f>D31/D41</f>
        <v>0</v>
      </c>
      <c r="F41" s="140"/>
      <c r="G41" s="140"/>
      <c r="H41" s="140"/>
      <c r="I41" s="127"/>
      <c r="J41" s="127"/>
      <c r="K41" s="127"/>
      <c r="L41" s="127"/>
      <c r="M41" s="127"/>
    </row>
    <row r="42" spans="1:13" ht="15.75">
      <c r="A42" s="127"/>
      <c r="B42" s="127"/>
      <c r="C42" s="127"/>
      <c r="D42" s="152"/>
      <c r="E42" s="140"/>
      <c r="F42" s="140"/>
      <c r="G42" s="140"/>
      <c r="H42" s="140"/>
      <c r="I42" s="127"/>
      <c r="J42" s="127"/>
      <c r="K42" s="127"/>
      <c r="L42" s="127"/>
      <c r="M42" s="127"/>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M163"/>
  <sheetViews>
    <sheetView zoomScalePageLayoutView="0" workbookViewId="0" topLeftCell="A1">
      <selection activeCell="G26" sqref="G26"/>
    </sheetView>
  </sheetViews>
  <sheetFormatPr defaultColWidth="9.140625" defaultRowHeight="12.75"/>
  <cols>
    <col min="1" max="1" width="9.140625" style="154" customWidth="1"/>
    <col min="2" max="4" width="15.57421875" style="154" customWidth="1"/>
    <col min="5" max="6" width="9.140625" style="154" customWidth="1"/>
    <col min="7" max="7" width="12.421875" style="154" customWidth="1"/>
    <col min="8" max="8" width="21.7109375" style="154" customWidth="1"/>
    <col min="9" max="9" width="9.140625" style="154" customWidth="1"/>
    <col min="10" max="12" width="11.421875" style="154" customWidth="1"/>
    <col min="13" max="16384" width="9.140625" style="154" customWidth="1"/>
  </cols>
  <sheetData>
    <row r="2" spans="2:12" ht="12.75">
      <c r="B2" s="155" t="s">
        <v>335</v>
      </c>
      <c r="C2" s="156"/>
      <c r="D2" s="156"/>
      <c r="F2" s="155" t="s">
        <v>336</v>
      </c>
      <c r="G2" s="156"/>
      <c r="H2" s="156"/>
      <c r="J2" s="155" t="s">
        <v>337</v>
      </c>
      <c r="K2" s="156"/>
      <c r="L2" s="156"/>
    </row>
    <row r="3" spans="2:12" ht="12.75">
      <c r="B3" s="157" t="s">
        <v>168</v>
      </c>
      <c r="C3" s="158"/>
      <c r="D3" s="159" t="s">
        <v>338</v>
      </c>
      <c r="F3" s="157" t="s">
        <v>339</v>
      </c>
      <c r="G3" s="158"/>
      <c r="H3" s="160">
        <v>220000</v>
      </c>
      <c r="J3" s="157" t="s">
        <v>340</v>
      </c>
      <c r="K3" s="158"/>
      <c r="L3" s="161">
        <v>0.85</v>
      </c>
    </row>
    <row r="4" spans="2:12" ht="12.75">
      <c r="B4" s="162" t="s">
        <v>3</v>
      </c>
      <c r="C4" s="163"/>
      <c r="D4" s="159" t="s">
        <v>341</v>
      </c>
      <c r="F4" s="162" t="s">
        <v>342</v>
      </c>
      <c r="G4" s="163"/>
      <c r="H4" s="164" t="e">
        <f>+H3/D10</f>
        <v>#DIV/0!</v>
      </c>
      <c r="J4" s="162" t="s">
        <v>343</v>
      </c>
      <c r="K4" s="163"/>
      <c r="L4" s="165">
        <f>+L3*H3</f>
        <v>187000</v>
      </c>
    </row>
    <row r="5" spans="2:12" ht="12.75">
      <c r="B5" s="166" t="s">
        <v>160</v>
      </c>
      <c r="C5" s="167"/>
      <c r="D5" s="168" t="s">
        <v>344</v>
      </c>
      <c r="F5" s="166" t="s">
        <v>345</v>
      </c>
      <c r="G5" s="167"/>
      <c r="H5" s="169">
        <f>+H3/D9</f>
        <v>44000</v>
      </c>
      <c r="J5" s="166" t="s">
        <v>346</v>
      </c>
      <c r="K5" s="167"/>
      <c r="L5" s="169">
        <f>+H12*12</f>
        <v>16800</v>
      </c>
    </row>
    <row r="6" spans="2:12" ht="12.75">
      <c r="B6" s="166" t="s">
        <v>161</v>
      </c>
      <c r="C6" s="167"/>
      <c r="D6" s="168" t="s">
        <v>347</v>
      </c>
      <c r="F6" s="170" t="s">
        <v>348</v>
      </c>
      <c r="G6" s="171"/>
      <c r="H6" s="172">
        <f>+D17/H3</f>
        <v>0.05454545454545454</v>
      </c>
      <c r="J6" s="166" t="s">
        <v>349</v>
      </c>
      <c r="K6" s="167"/>
      <c r="L6" s="173">
        <f>+D16</f>
        <v>12000</v>
      </c>
    </row>
    <row r="7" spans="2:12" ht="12.75">
      <c r="B7" s="166" t="s">
        <v>350</v>
      </c>
      <c r="C7" s="167"/>
      <c r="D7" s="174" t="s">
        <v>351</v>
      </c>
      <c r="F7" s="162"/>
      <c r="G7" s="163"/>
      <c r="H7" s="174"/>
      <c r="J7" s="166" t="s">
        <v>352</v>
      </c>
      <c r="K7" s="167"/>
      <c r="L7" s="175">
        <v>25000</v>
      </c>
    </row>
    <row r="8" spans="2:13" ht="12.75">
      <c r="B8" s="162" t="s">
        <v>353</v>
      </c>
      <c r="C8" s="163"/>
      <c r="D8" s="176" t="s">
        <v>354</v>
      </c>
      <c r="F8" s="155" t="s">
        <v>355</v>
      </c>
      <c r="G8" s="156"/>
      <c r="H8" s="156"/>
      <c r="J8" s="166" t="s">
        <v>356</v>
      </c>
      <c r="K8" s="167"/>
      <c r="L8" s="173">
        <f>SUM(L5:L7)+H9</f>
        <v>193800</v>
      </c>
      <c r="M8" s="177"/>
    </row>
    <row r="9" spans="2:12" ht="12.75">
      <c r="B9" s="166" t="s">
        <v>357</v>
      </c>
      <c r="C9" s="167"/>
      <c r="D9" s="178">
        <v>5</v>
      </c>
      <c r="F9" s="157" t="s">
        <v>209</v>
      </c>
      <c r="G9" s="158"/>
      <c r="H9" s="160">
        <v>140000</v>
      </c>
      <c r="J9" s="170" t="s">
        <v>358</v>
      </c>
      <c r="K9" s="171"/>
      <c r="L9" s="179">
        <f>+L4-L8</f>
        <v>-6800</v>
      </c>
    </row>
    <row r="10" spans="2:8" ht="12.75">
      <c r="B10" s="166" t="s">
        <v>359</v>
      </c>
      <c r="C10" s="167"/>
      <c r="D10" s="176"/>
      <c r="F10" s="157" t="s">
        <v>360</v>
      </c>
      <c r="G10" s="158"/>
      <c r="H10" s="180">
        <v>0.12</v>
      </c>
    </row>
    <row r="11" spans="2:8" ht="12.75">
      <c r="B11" s="166" t="s">
        <v>361</v>
      </c>
      <c r="C11" s="167"/>
      <c r="D11" s="176" t="s">
        <v>82</v>
      </c>
      <c r="F11" s="157" t="s">
        <v>362</v>
      </c>
      <c r="G11" s="158"/>
      <c r="H11" s="181">
        <f>+H9*H10</f>
        <v>16800</v>
      </c>
    </row>
    <row r="12" spans="2:12" ht="12.75">
      <c r="B12" s="166" t="s">
        <v>306</v>
      </c>
      <c r="C12" s="167"/>
      <c r="D12" s="176" t="s">
        <v>363</v>
      </c>
      <c r="F12" s="162" t="s">
        <v>364</v>
      </c>
      <c r="G12" s="163"/>
      <c r="H12" s="165">
        <f>+H11/12</f>
        <v>1400</v>
      </c>
      <c r="J12" s="155" t="s">
        <v>365</v>
      </c>
      <c r="K12" s="156"/>
      <c r="L12" s="156"/>
    </row>
    <row r="13" spans="6:12" ht="12.75">
      <c r="F13" s="166" t="s">
        <v>366</v>
      </c>
      <c r="G13" s="167"/>
      <c r="H13" s="182">
        <f>+D17/H11</f>
        <v>0.7142857142857143</v>
      </c>
      <c r="J13" s="157" t="s">
        <v>367</v>
      </c>
      <c r="K13" s="158"/>
      <c r="L13" s="183">
        <v>41000</v>
      </c>
    </row>
    <row r="14" spans="2:12" ht="12.75">
      <c r="B14" s="155" t="s">
        <v>368</v>
      </c>
      <c r="C14" s="156"/>
      <c r="D14" s="156"/>
      <c r="F14" s="184" t="s">
        <v>369</v>
      </c>
      <c r="G14" s="185"/>
      <c r="H14" s="186">
        <f>+D17/H9</f>
        <v>0.08571428571428572</v>
      </c>
      <c r="J14" s="157" t="s">
        <v>165</v>
      </c>
      <c r="K14" s="167"/>
      <c r="L14" s="187">
        <v>250000</v>
      </c>
    </row>
    <row r="15" spans="2:12" ht="12.75">
      <c r="B15" s="162" t="s">
        <v>370</v>
      </c>
      <c r="C15" s="163"/>
      <c r="D15" s="188">
        <f>2000*12</f>
        <v>24000</v>
      </c>
      <c r="J15" s="157" t="s">
        <v>371</v>
      </c>
      <c r="K15" s="167"/>
      <c r="L15" s="189">
        <v>750</v>
      </c>
    </row>
    <row r="16" spans="2:8" ht="12.75">
      <c r="B16" s="166" t="s">
        <v>372</v>
      </c>
      <c r="C16" s="190">
        <f>+D16/D15</f>
        <v>0.5</v>
      </c>
      <c r="D16" s="191">
        <v>12000</v>
      </c>
      <c r="F16" s="155" t="s">
        <v>373</v>
      </c>
      <c r="G16" s="156"/>
      <c r="H16" s="156"/>
    </row>
    <row r="17" spans="2:12" ht="12.75">
      <c r="B17" s="166" t="s">
        <v>374</v>
      </c>
      <c r="C17" s="167"/>
      <c r="D17" s="192">
        <f>+D15-D16</f>
        <v>12000</v>
      </c>
      <c r="F17" s="193" t="s">
        <v>375</v>
      </c>
      <c r="G17" s="158"/>
      <c r="H17" s="194">
        <f>+H9/H3</f>
        <v>0.6363636363636364</v>
      </c>
      <c r="J17" s="155" t="s">
        <v>376</v>
      </c>
      <c r="K17" s="156"/>
      <c r="L17" s="156"/>
    </row>
    <row r="18" spans="2:12" ht="12.75">
      <c r="B18" s="166" t="s">
        <v>377</v>
      </c>
      <c r="C18" s="167"/>
      <c r="D18" s="195">
        <v>0.1</v>
      </c>
      <c r="F18" s="193" t="s">
        <v>378</v>
      </c>
      <c r="G18" s="158"/>
      <c r="H18" s="194">
        <f>+H9/D19</f>
        <v>1.1666666666666667</v>
      </c>
      <c r="J18" s="157" t="s">
        <v>379</v>
      </c>
      <c r="K18" s="158"/>
      <c r="L18" s="183">
        <v>41000</v>
      </c>
    </row>
    <row r="19" spans="2:12" ht="12.75">
      <c r="B19" s="170" t="s">
        <v>380</v>
      </c>
      <c r="C19" s="171"/>
      <c r="D19" s="196">
        <f>+D17/D18</f>
        <v>120000</v>
      </c>
      <c r="F19" s="166" t="s">
        <v>381</v>
      </c>
      <c r="G19" s="197"/>
      <c r="H19" s="173">
        <f>+H3-H9</f>
        <v>80000</v>
      </c>
      <c r="J19" s="166" t="s">
        <v>382</v>
      </c>
      <c r="K19" s="167"/>
      <c r="L19" s="187">
        <v>250000</v>
      </c>
    </row>
    <row r="20" spans="6:8" ht="12.75">
      <c r="F20" s="198"/>
      <c r="G20" s="199"/>
      <c r="H20" s="200"/>
    </row>
    <row r="23" ht="12.75">
      <c r="F23" s="154" t="s">
        <v>463</v>
      </c>
    </row>
    <row r="24" ht="12.75">
      <c r="F24" s="154" t="s">
        <v>462</v>
      </c>
    </row>
    <row r="29" spans="6:8" ht="12.75">
      <c r="F29" s="162"/>
      <c r="G29" s="163"/>
      <c r="H29" s="201"/>
    </row>
    <row r="30" spans="6:8" ht="12.75">
      <c r="F30" s="162"/>
      <c r="G30" s="163"/>
      <c r="H30" s="202"/>
    </row>
    <row r="31" ht="15">
      <c r="H31" s="203"/>
    </row>
    <row r="103" ht="12.75">
      <c r="B103" s="204" t="s">
        <v>161</v>
      </c>
    </row>
    <row r="104" ht="12.75">
      <c r="B104" s="205" t="s">
        <v>383</v>
      </c>
    </row>
    <row r="105" ht="12.75">
      <c r="B105" s="205" t="s">
        <v>384</v>
      </c>
    </row>
    <row r="106" ht="12.75">
      <c r="B106" s="205" t="s">
        <v>278</v>
      </c>
    </row>
    <row r="107" ht="12.75">
      <c r="B107" s="205" t="s">
        <v>385</v>
      </c>
    </row>
    <row r="108" ht="12.75">
      <c r="B108" s="205" t="s">
        <v>275</v>
      </c>
    </row>
    <row r="109" ht="12.75">
      <c r="B109" s="205" t="s">
        <v>386</v>
      </c>
    </row>
    <row r="110" ht="12.75">
      <c r="B110" s="205" t="s">
        <v>387</v>
      </c>
    </row>
    <row r="111" ht="12.75">
      <c r="B111" s="205" t="s">
        <v>388</v>
      </c>
    </row>
    <row r="112" ht="12.75">
      <c r="B112" s="205" t="s">
        <v>389</v>
      </c>
    </row>
    <row r="113" ht="12.75">
      <c r="B113" s="205" t="s">
        <v>390</v>
      </c>
    </row>
    <row r="114" ht="12.75">
      <c r="B114" s="205" t="s">
        <v>391</v>
      </c>
    </row>
    <row r="115" ht="12.75">
      <c r="B115" s="205" t="s">
        <v>392</v>
      </c>
    </row>
    <row r="116" ht="12.75">
      <c r="B116" s="205" t="s">
        <v>393</v>
      </c>
    </row>
    <row r="117" ht="12.75">
      <c r="B117" s="205" t="s">
        <v>394</v>
      </c>
    </row>
    <row r="118" ht="12.75">
      <c r="B118" s="205" t="s">
        <v>395</v>
      </c>
    </row>
    <row r="119" ht="12.75">
      <c r="B119" s="205" t="s">
        <v>396</v>
      </c>
    </row>
    <row r="120" ht="12.75">
      <c r="B120" s="205" t="s">
        <v>397</v>
      </c>
    </row>
    <row r="121" ht="12.75">
      <c r="B121" s="205" t="s">
        <v>398</v>
      </c>
    </row>
    <row r="122" ht="12.75">
      <c r="B122" s="205" t="s">
        <v>399</v>
      </c>
    </row>
    <row r="123" ht="12.75">
      <c r="B123" s="205" t="s">
        <v>400</v>
      </c>
    </row>
    <row r="124" ht="12.75">
      <c r="B124" s="205" t="s">
        <v>401</v>
      </c>
    </row>
    <row r="125" ht="12.75">
      <c r="B125" s="205" t="s">
        <v>402</v>
      </c>
    </row>
    <row r="126" ht="12.75">
      <c r="B126" s="205" t="s">
        <v>403</v>
      </c>
    </row>
    <row r="127" ht="12.75">
      <c r="B127" s="205" t="s">
        <v>404</v>
      </c>
    </row>
    <row r="128" ht="12.75">
      <c r="B128" s="205" t="s">
        <v>405</v>
      </c>
    </row>
    <row r="129" ht="12.75">
      <c r="B129" s="205" t="s">
        <v>406</v>
      </c>
    </row>
    <row r="130" ht="12.75">
      <c r="B130" s="205" t="s">
        <v>407</v>
      </c>
    </row>
    <row r="131" ht="12.75">
      <c r="B131" s="205" t="s">
        <v>408</v>
      </c>
    </row>
    <row r="132" ht="12.75">
      <c r="B132" s="205" t="s">
        <v>409</v>
      </c>
    </row>
    <row r="133" ht="12.75">
      <c r="B133" s="205" t="s">
        <v>410</v>
      </c>
    </row>
    <row r="134" ht="12.75">
      <c r="B134" s="205" t="s">
        <v>411</v>
      </c>
    </row>
    <row r="135" ht="12.75">
      <c r="B135" s="205" t="s">
        <v>347</v>
      </c>
    </row>
    <row r="136" ht="12.75">
      <c r="B136" s="205" t="s">
        <v>276</v>
      </c>
    </row>
    <row r="137" ht="12.75">
      <c r="B137" s="205" t="s">
        <v>412</v>
      </c>
    </row>
    <row r="138" ht="12.75">
      <c r="B138" s="205" t="s">
        <v>413</v>
      </c>
    </row>
    <row r="139" ht="12.75">
      <c r="B139" s="205" t="s">
        <v>414</v>
      </c>
    </row>
    <row r="140" ht="12.75">
      <c r="B140" s="205" t="s">
        <v>415</v>
      </c>
    </row>
    <row r="141" ht="12.75">
      <c r="B141" s="205" t="s">
        <v>416</v>
      </c>
    </row>
    <row r="142" ht="12.75">
      <c r="B142" s="205" t="s">
        <v>417</v>
      </c>
    </row>
    <row r="143" ht="12.75">
      <c r="B143" s="205" t="s">
        <v>418</v>
      </c>
    </row>
    <row r="144" ht="12.75">
      <c r="B144" s="205" t="s">
        <v>419</v>
      </c>
    </row>
    <row r="145" ht="12.75">
      <c r="B145" s="205" t="s">
        <v>420</v>
      </c>
    </row>
    <row r="146" ht="12.75">
      <c r="B146" s="205" t="s">
        <v>421</v>
      </c>
    </row>
    <row r="147" ht="12.75">
      <c r="B147" s="205" t="s">
        <v>422</v>
      </c>
    </row>
    <row r="148" ht="12.75">
      <c r="B148" s="205" t="s">
        <v>423</v>
      </c>
    </row>
    <row r="149" ht="12.75">
      <c r="B149" s="205" t="s">
        <v>424</v>
      </c>
    </row>
    <row r="150" ht="12.75">
      <c r="B150" s="205" t="s">
        <v>425</v>
      </c>
    </row>
    <row r="151" ht="12.75">
      <c r="B151" s="205" t="s">
        <v>426</v>
      </c>
    </row>
    <row r="152" ht="12.75">
      <c r="B152" s="205" t="s">
        <v>427</v>
      </c>
    </row>
    <row r="153" ht="12.75">
      <c r="B153" s="205" t="s">
        <v>428</v>
      </c>
    </row>
    <row r="155" ht="12.75">
      <c r="B155" s="154" t="s">
        <v>351</v>
      </c>
    </row>
    <row r="156" ht="12.75">
      <c r="B156" s="154" t="s">
        <v>429</v>
      </c>
    </row>
    <row r="158" ht="12.75">
      <c r="B158" s="154" t="s">
        <v>81</v>
      </c>
    </row>
    <row r="159" ht="12.75">
      <c r="B159" s="154" t="s">
        <v>82</v>
      </c>
    </row>
    <row r="161" ht="12.75">
      <c r="B161" s="154" t="s">
        <v>430</v>
      </c>
    </row>
    <row r="162" ht="12.75">
      <c r="B162" s="154" t="s">
        <v>363</v>
      </c>
    </row>
    <row r="163" ht="12.75">
      <c r="B163" s="154" t="s">
        <v>431</v>
      </c>
    </row>
  </sheetData>
  <sheetProtection/>
  <dataValidations count="4">
    <dataValidation type="list" allowBlank="1" showInputMessage="1" showErrorMessage="1" sqref="D12">
      <formula1>$B$161:$B$163</formula1>
    </dataValidation>
    <dataValidation type="list" allowBlank="1" showInputMessage="1" showErrorMessage="1" sqref="D11">
      <formula1>$B$158:$B$159</formula1>
    </dataValidation>
    <dataValidation type="list" allowBlank="1" showInputMessage="1" showErrorMessage="1" sqref="D7">
      <formula1>$B$155:$B$156</formula1>
    </dataValidation>
    <dataValidation type="list" allowBlank="1" showInputMessage="1" showErrorMessage="1" sqref="D6">
      <formula1>$B$104:$B$153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D6:J31"/>
  <sheetViews>
    <sheetView zoomScalePageLayoutView="0" workbookViewId="0" topLeftCell="A1">
      <selection activeCell="A1" sqref="A1"/>
    </sheetView>
  </sheetViews>
  <sheetFormatPr defaultColWidth="9.140625" defaultRowHeight="12.75"/>
  <cols>
    <col min="4" max="4" width="25.00390625" style="0" bestFit="1" customWidth="1"/>
    <col min="5" max="5" width="12.00390625" style="0" bestFit="1" customWidth="1"/>
    <col min="6" max="6" width="9.421875" style="0" bestFit="1" customWidth="1"/>
    <col min="7" max="7" width="14.00390625" style="0" bestFit="1" customWidth="1"/>
    <col min="8" max="8" width="11.57421875" style="0" bestFit="1" customWidth="1"/>
    <col min="9" max="9" width="12.140625" style="0" bestFit="1" customWidth="1"/>
    <col min="10" max="10" width="37.57421875" style="0" bestFit="1" customWidth="1"/>
  </cols>
  <sheetData>
    <row r="6" ht="21">
      <c r="D6" s="206" t="s">
        <v>432</v>
      </c>
    </row>
    <row r="7" spans="4:10" ht="12.75">
      <c r="D7" s="207" t="s">
        <v>433</v>
      </c>
      <c r="E7" s="207" t="s">
        <v>434</v>
      </c>
      <c r="F7" s="207" t="s">
        <v>353</v>
      </c>
      <c r="G7" s="207" t="s">
        <v>187</v>
      </c>
      <c r="H7" s="207" t="s">
        <v>435</v>
      </c>
      <c r="I7" s="207" t="s">
        <v>342</v>
      </c>
      <c r="J7" s="207" t="s">
        <v>436</v>
      </c>
    </row>
    <row r="8" spans="4:10" ht="15">
      <c r="D8" s="207" t="s">
        <v>437</v>
      </c>
      <c r="E8" s="207"/>
      <c r="F8" s="208">
        <v>2000</v>
      </c>
      <c r="G8" s="209">
        <v>180000</v>
      </c>
      <c r="H8" s="208">
        <v>1500</v>
      </c>
      <c r="I8" s="210">
        <f>G8/H8</f>
        <v>120</v>
      </c>
      <c r="J8" s="207"/>
    </row>
    <row r="9" spans="4:9" ht="15">
      <c r="D9" s="211" t="s">
        <v>438</v>
      </c>
      <c r="E9" s="212">
        <v>44197</v>
      </c>
      <c r="F9" s="213">
        <v>2002</v>
      </c>
      <c r="G9" s="214">
        <v>200000</v>
      </c>
      <c r="H9" s="211">
        <v>1500</v>
      </c>
      <c r="I9" s="215">
        <f>+G9/H9</f>
        <v>133.33333333333334</v>
      </c>
    </row>
    <row r="10" spans="4:9" ht="15">
      <c r="D10" s="211" t="s">
        <v>439</v>
      </c>
      <c r="E10" s="212">
        <v>44197</v>
      </c>
      <c r="F10" s="213">
        <v>2003</v>
      </c>
      <c r="G10" s="214">
        <v>250000</v>
      </c>
      <c r="H10" s="211">
        <v>2000</v>
      </c>
      <c r="I10" s="215">
        <f>+G10/H10</f>
        <v>125</v>
      </c>
    </row>
    <row r="11" spans="4:9" ht="15">
      <c r="D11" s="211" t="s">
        <v>440</v>
      </c>
      <c r="E11" s="212">
        <v>44197</v>
      </c>
      <c r="F11" s="213">
        <v>2004</v>
      </c>
      <c r="G11" s="214">
        <v>180000</v>
      </c>
      <c r="H11" s="211">
        <v>1800</v>
      </c>
      <c r="I11" s="215">
        <f>+G11/H11</f>
        <v>100</v>
      </c>
    </row>
    <row r="12" spans="4:9" ht="15">
      <c r="D12" s="211" t="s">
        <v>438</v>
      </c>
      <c r="E12" s="212">
        <v>44197</v>
      </c>
      <c r="F12" s="213">
        <v>2005</v>
      </c>
      <c r="G12" s="214">
        <v>190000</v>
      </c>
      <c r="H12" s="211">
        <v>1600</v>
      </c>
      <c r="I12" s="215">
        <f>+G12/H12</f>
        <v>118.75</v>
      </c>
    </row>
    <row r="13" spans="4:9" ht="15">
      <c r="D13" s="211" t="s">
        <v>438</v>
      </c>
      <c r="E13" s="212">
        <v>44197</v>
      </c>
      <c r="F13" s="213">
        <v>2006</v>
      </c>
      <c r="G13" s="214">
        <v>210000</v>
      </c>
      <c r="H13" s="211">
        <v>1750</v>
      </c>
      <c r="I13" s="215">
        <f>+G13/H13</f>
        <v>120</v>
      </c>
    </row>
    <row r="14" spans="4:10" ht="15">
      <c r="D14" s="216" t="s">
        <v>441</v>
      </c>
      <c r="E14" s="216"/>
      <c r="F14" s="217"/>
      <c r="G14" s="218">
        <f>AVERAGE(G9:G13)</f>
        <v>206000</v>
      </c>
      <c r="H14" s="218">
        <f>AVERAGE(H9:H13)</f>
        <v>1730</v>
      </c>
      <c r="I14" s="219">
        <f>SUMPRODUCT(I9:I13,H9:H13)/SUM(H9:H13)</f>
        <v>119.07514450867052</v>
      </c>
      <c r="J14" s="220"/>
    </row>
    <row r="15" spans="6:9" ht="12.75">
      <c r="F15" s="221"/>
      <c r="G15" s="215"/>
      <c r="I15" s="215"/>
    </row>
    <row r="16" spans="6:9" ht="12.75">
      <c r="F16" s="221"/>
      <c r="G16" s="215"/>
      <c r="I16" s="215"/>
    </row>
    <row r="17" spans="6:9" ht="12.75">
      <c r="F17" s="221"/>
      <c r="G17" s="215"/>
      <c r="I17" s="215"/>
    </row>
    <row r="18" spans="4:6" ht="21">
      <c r="D18" s="206" t="s">
        <v>442</v>
      </c>
      <c r="F18" s="221"/>
    </row>
    <row r="19" spans="4:10" ht="12.75">
      <c r="D19" s="207" t="s">
        <v>433</v>
      </c>
      <c r="E19" s="207" t="s">
        <v>443</v>
      </c>
      <c r="F19" s="207" t="s">
        <v>353</v>
      </c>
      <c r="G19" s="207" t="s">
        <v>444</v>
      </c>
      <c r="H19" s="207" t="s">
        <v>435</v>
      </c>
      <c r="I19" s="207" t="s">
        <v>445</v>
      </c>
      <c r="J19" s="207" t="s">
        <v>436</v>
      </c>
    </row>
    <row r="20" spans="4:10" ht="15">
      <c r="D20" s="207" t="s">
        <v>437</v>
      </c>
      <c r="E20" s="207"/>
      <c r="F20" s="208">
        <v>2000</v>
      </c>
      <c r="G20" s="209">
        <v>2000</v>
      </c>
      <c r="H20" s="208">
        <v>1500</v>
      </c>
      <c r="I20" s="222">
        <f aca="true" t="shared" si="0" ref="I20:I25">G20/H20</f>
        <v>1.3333333333333333</v>
      </c>
      <c r="J20" s="207"/>
    </row>
    <row r="21" spans="4:9" ht="15">
      <c r="D21" s="211" t="s">
        <v>438</v>
      </c>
      <c r="E21" s="212">
        <v>44197</v>
      </c>
      <c r="F21" s="213">
        <v>2002</v>
      </c>
      <c r="G21" s="214">
        <v>2000</v>
      </c>
      <c r="H21" s="211">
        <v>1500</v>
      </c>
      <c r="I21" s="223">
        <f t="shared" si="0"/>
        <v>1.3333333333333333</v>
      </c>
    </row>
    <row r="22" spans="4:9" ht="15">
      <c r="D22" s="211" t="s">
        <v>439</v>
      </c>
      <c r="E22" s="212">
        <v>44197</v>
      </c>
      <c r="F22" s="213">
        <v>2003</v>
      </c>
      <c r="G22" s="214">
        <v>1500</v>
      </c>
      <c r="H22" s="211">
        <v>2000</v>
      </c>
      <c r="I22" s="223">
        <f t="shared" si="0"/>
        <v>0.75</v>
      </c>
    </row>
    <row r="23" spans="4:9" ht="15">
      <c r="D23" s="211" t="s">
        <v>440</v>
      </c>
      <c r="E23" s="212">
        <v>44197</v>
      </c>
      <c r="F23" s="213">
        <v>2004</v>
      </c>
      <c r="G23" s="214">
        <v>1800</v>
      </c>
      <c r="H23" s="211">
        <v>1800</v>
      </c>
      <c r="I23" s="223">
        <f t="shared" si="0"/>
        <v>1</v>
      </c>
    </row>
    <row r="24" spans="4:9" ht="15">
      <c r="D24" s="211" t="s">
        <v>438</v>
      </c>
      <c r="E24" s="212">
        <v>44197</v>
      </c>
      <c r="F24" s="213">
        <v>2005</v>
      </c>
      <c r="G24" s="214">
        <v>2000</v>
      </c>
      <c r="H24" s="211">
        <v>1600</v>
      </c>
      <c r="I24" s="223">
        <f t="shared" si="0"/>
        <v>1.25</v>
      </c>
    </row>
    <row r="25" spans="4:9" ht="15">
      <c r="D25" s="211" t="s">
        <v>438</v>
      </c>
      <c r="E25" s="212">
        <v>44197</v>
      </c>
      <c r="F25" s="213">
        <v>2006</v>
      </c>
      <c r="G25" s="214">
        <v>1800</v>
      </c>
      <c r="H25" s="211">
        <v>1750</v>
      </c>
      <c r="I25" s="223">
        <f t="shared" si="0"/>
        <v>1.0285714285714285</v>
      </c>
    </row>
    <row r="26" spans="4:10" ht="15">
      <c r="D26" s="216" t="s">
        <v>441</v>
      </c>
      <c r="E26" s="216"/>
      <c r="F26" s="217"/>
      <c r="G26" s="218">
        <f>AVERAGE(G21:G25)</f>
        <v>1820</v>
      </c>
      <c r="H26" s="218">
        <f>AVERAGE(H21:H25)</f>
        <v>1730</v>
      </c>
      <c r="I26" s="219">
        <f>SUMPRODUCT(I21:I25,H21:H25)/SUM(H21:H25)</f>
        <v>1.0520231213872833</v>
      </c>
      <c r="J26" s="216"/>
    </row>
    <row r="27" spans="6:9" ht="12.75">
      <c r="F27" s="221"/>
      <c r="G27" s="215"/>
      <c r="I27" s="215"/>
    </row>
    <row r="28" spans="7:9" ht="12.75">
      <c r="G28" s="215"/>
      <c r="I28" s="215"/>
    </row>
    <row r="29" ht="12.75">
      <c r="G29" s="215"/>
    </row>
    <row r="30" ht="12.75">
      <c r="G30" s="215"/>
    </row>
    <row r="31" ht="12.75">
      <c r="G31" s="21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D28"/>
  <sheetViews>
    <sheetView zoomScalePageLayoutView="0" workbookViewId="0" topLeftCell="A4">
      <selection activeCell="A1" sqref="A1"/>
    </sheetView>
  </sheetViews>
  <sheetFormatPr defaultColWidth="9.140625" defaultRowHeight="12.75"/>
  <cols>
    <col min="3" max="3" width="21.421875" style="0" bestFit="1" customWidth="1"/>
    <col min="4" max="4" width="11.8515625" style="0" bestFit="1" customWidth="1"/>
  </cols>
  <sheetData>
    <row r="2" ht="12.75">
      <c r="C2" t="s">
        <v>446</v>
      </c>
    </row>
    <row r="4" spans="3:4" ht="12.75">
      <c r="C4" t="s">
        <v>447</v>
      </c>
      <c r="D4" t="s">
        <v>448</v>
      </c>
    </row>
    <row r="5" spans="3:4" ht="15">
      <c r="C5" t="s">
        <v>449</v>
      </c>
      <c r="D5" s="212">
        <v>44269</v>
      </c>
    </row>
    <row r="6" spans="3:4" ht="15">
      <c r="C6" t="s">
        <v>450</v>
      </c>
      <c r="D6" s="211" t="s">
        <v>451</v>
      </c>
    </row>
    <row r="7" spans="3:4" ht="12.75">
      <c r="C7" t="s">
        <v>452</v>
      </c>
      <c r="D7" t="s">
        <v>82</v>
      </c>
    </row>
    <row r="8" spans="3:4" ht="12.75">
      <c r="C8" t="s">
        <v>453</v>
      </c>
      <c r="D8" t="s">
        <v>431</v>
      </c>
    </row>
    <row r="9" spans="3:4" ht="12.75">
      <c r="C9" t="s">
        <v>454</v>
      </c>
      <c r="D9" t="s">
        <v>81</v>
      </c>
    </row>
    <row r="12" spans="3:4" ht="15">
      <c r="C12" t="s">
        <v>95</v>
      </c>
      <c r="D12" s="224">
        <v>205897</v>
      </c>
    </row>
    <row r="13" spans="3:4" ht="15">
      <c r="C13" t="s">
        <v>455</v>
      </c>
      <c r="D13" s="224">
        <f>D12*0.65</f>
        <v>133833.05000000002</v>
      </c>
    </row>
    <row r="14" spans="3:4" ht="12.75">
      <c r="C14" t="s">
        <v>456</v>
      </c>
      <c r="D14" s="225">
        <f>D12-D13</f>
        <v>72063.94999999998</v>
      </c>
    </row>
    <row r="15" spans="3:4" ht="15">
      <c r="C15" t="s">
        <v>457</v>
      </c>
      <c r="D15" s="226">
        <v>0.1</v>
      </c>
    </row>
    <row r="16" spans="2:4" ht="15">
      <c r="B16" s="226">
        <v>0.75</v>
      </c>
      <c r="C16" t="s">
        <v>458</v>
      </c>
      <c r="D16" s="227">
        <f>D12*B16</f>
        <v>154422.75</v>
      </c>
    </row>
    <row r="17" ht="12.75">
      <c r="D17" s="228"/>
    </row>
    <row r="18" ht="12.75">
      <c r="D18" s="228"/>
    </row>
    <row r="20" spans="3:4" ht="12.75">
      <c r="C20" t="s">
        <v>455</v>
      </c>
      <c r="D20" s="225">
        <f>D13</f>
        <v>133833.05000000002</v>
      </c>
    </row>
    <row r="21" spans="3:4" ht="12.75">
      <c r="C21" t="s">
        <v>346</v>
      </c>
      <c r="D21" s="225">
        <f>D15*D20</f>
        <v>13383.305000000002</v>
      </c>
    </row>
    <row r="22" spans="3:4" ht="15">
      <c r="C22" t="s">
        <v>459</v>
      </c>
      <c r="D22" s="224">
        <v>7500</v>
      </c>
    </row>
    <row r="23" spans="3:4" ht="15">
      <c r="C23" t="s">
        <v>352</v>
      </c>
      <c r="D23" s="224">
        <v>5000</v>
      </c>
    </row>
    <row r="24" spans="3:4" ht="12.75">
      <c r="C24" t="s">
        <v>460</v>
      </c>
      <c r="D24" s="225">
        <f>SUM(D20:D23)</f>
        <v>159716.355</v>
      </c>
    </row>
    <row r="25" ht="12.75">
      <c r="D25" s="225"/>
    </row>
    <row r="26" ht="12.75">
      <c r="D26" s="225"/>
    </row>
    <row r="27" ht="12.75">
      <c r="D27" s="225"/>
    </row>
    <row r="28" spans="2:4" ht="12.75">
      <c r="B28" s="229"/>
      <c r="C28" t="s">
        <v>461</v>
      </c>
      <c r="D28" s="225">
        <f>D16-D24</f>
        <v>-5293.6050000000105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Internet Services Group</Manager>
  <Company>National Penn Bancshares,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Penn Bank Personal Financial Statement - Private Banking</dc:title>
  <dc:subject>Personal Financial Statement</dc:subject>
  <dc:creator>Mark Satow</dc:creator>
  <cp:keywords>Personal Financial Statement, Lending</cp:keywords>
  <dc:description>L000004 (6.00)
Revised 9/15/2003</dc:description>
  <cp:lastModifiedBy>Jack Miller</cp:lastModifiedBy>
  <cp:lastPrinted>2012-04-20T00:17:20Z</cp:lastPrinted>
  <dcterms:created xsi:type="dcterms:W3CDTF">2001-03-26T03:24:49Z</dcterms:created>
  <dcterms:modified xsi:type="dcterms:W3CDTF">2023-04-08T13:53:57Z</dcterms:modified>
  <cp:category/>
  <cp:version/>
  <cp:contentType/>
  <cp:contentStatus/>
</cp:coreProperties>
</file>